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640" activeTab="0"/>
  </bookViews>
  <sheets>
    <sheet name="DIR. PRESUPUESTO A" sheetId="1" r:id="rId1"/>
    <sheet name="DIR. PRESUPUESTO B" sheetId="2" r:id="rId2"/>
    <sheet name="DIR. GASTO SOCIAL" sheetId="3" r:id="rId3"/>
    <sheet name="DIR. TESORERÍA" sheetId="4" r:id="rId4"/>
  </sheets>
  <definedNames>
    <definedName name="_xlnm.Print_Area" localSheetId="2">'DIR. GASTO SOCIAL'!$B$1:$F$31</definedName>
    <definedName name="_xlnm.Print_Area" localSheetId="0">'DIR. PRESUPUESTO A'!$B$2:$F$27</definedName>
    <definedName name="_xlnm.Print_Area" localSheetId="1">'DIR. PRESUPUESTO B'!$B$2:$H$27</definedName>
    <definedName name="_xlnm.Print_Area" localSheetId="3">'DIR. TESORERÍA'!$B$1:$F$44</definedName>
    <definedName name="_xlnm.Print_Titles" localSheetId="0">'DIR. PRESUPUESTO A'!$1:$9</definedName>
    <definedName name="_xlnm.Print_Titles" localSheetId="1">'DIR. PRESUPUESTO B'!$1:$9</definedName>
  </definedNames>
  <calcPr fullCalcOnLoad="1"/>
</workbook>
</file>

<file path=xl/sharedStrings.xml><?xml version="1.0" encoding="utf-8"?>
<sst xmlns="http://schemas.openxmlformats.org/spreadsheetml/2006/main" count="380" uniqueCount="243">
  <si>
    <t>Poder Ejecutivo del Estado de Querétaro</t>
  </si>
  <si>
    <t>Dirección de Tesorería</t>
  </si>
  <si>
    <t>DEVENGADO</t>
  </si>
  <si>
    <t>PAGADO</t>
  </si>
  <si>
    <t>Dirección de Presupuesto B</t>
  </si>
  <si>
    <t>Formato del Ejercicio y Destino del Gasto Federalizado y Reintegros</t>
  </si>
  <si>
    <t>PROGRAMA O FONDO</t>
  </si>
  <si>
    <t>DESTINO DE LOS RECURSOS</t>
  </si>
  <si>
    <t>EJERCICIO</t>
  </si>
  <si>
    <t>REINTEGRO</t>
  </si>
  <si>
    <t>Dirección de Gasto Social</t>
  </si>
  <si>
    <t>Dirección de Presupuesto A</t>
  </si>
  <si>
    <t>Secretaria de Finanzas</t>
  </si>
  <si>
    <t>Alcance Estatal para dar cumplimiento a las estrategias en materia de seguridad pública</t>
  </si>
  <si>
    <t>Alcance Estatal, regional y municipal para el otorgamiento de desayunos escolares; apoyos alimentarios; y de asistencia social .</t>
  </si>
  <si>
    <t>Alcance Estatal, regional y municipal para  la construcción,
equipamiento y rehabilitación de infraestructura física del nivel Básico.</t>
  </si>
  <si>
    <t>Alcance Estatal, regional y municipal para  la construcción,
equipamiento y rehabilitación de infraestructura física del nivel Media Superior.</t>
  </si>
  <si>
    <t>Alcance Estatal, regional y municipal para  la construcción,
equipamiento y rehabilitación de infraestructura física del nivel  Superior.</t>
  </si>
  <si>
    <t>Alcance Estatal, regional y municipal para gasto de saneamiento financiero, sistemas de pensiones, inversión en infraestructura física, modernización de catastros y
sistemas de recaudación locales,</t>
  </si>
  <si>
    <t>Fondo de Aportaciones Múltiples (FAM) Social</t>
  </si>
  <si>
    <t>Fondo de Aportaciones Múltiples (FAM) Componente Superior</t>
  </si>
  <si>
    <t xml:space="preserve">Fondo de Aportaciones Múltiples (FAM) Componente Media Superior </t>
  </si>
  <si>
    <t>Fondo de Aportaciones Múltiples (FAM) Componente Básica</t>
  </si>
  <si>
    <t>Fondo de Aportaciones para la Seguridad Pública (FASP) 2022</t>
  </si>
  <si>
    <t>Fondo de Aportaciones para la Seguridad Pública (FASP) 2021 *</t>
  </si>
  <si>
    <t>Fondo de Aportaciones para el Fortalecimiento de las Entidades Federativas (FAFEF) 2021 **</t>
  </si>
  <si>
    <t>Fondo de Aportaciones Múltiples componente Asistencia Social 2021 **</t>
  </si>
  <si>
    <t>Alcance Estatal para promover el ejercicio efectivo de los derechos sociales, la equidad de oportunidades, la inclusión y la cohesión social.</t>
  </si>
  <si>
    <t>* Del FASP 2021 fue devengado y pagado al mes de Marzo 2022
** Reintegros realizados a la TESOFE</t>
  </si>
  <si>
    <t>Fondo de Aportaciones para el Fortalecimiento de las Entidades Federativas (FAFEF) 2022</t>
  </si>
  <si>
    <t>Fondo Infraestructura Social para las Entidades FISE 2022</t>
  </si>
  <si>
    <t>Premio Estatal del Deporte 2022</t>
  </si>
  <si>
    <t>Programa de Acciones Culturales Multilingües y Comunitarias (PACMyC) 2022</t>
  </si>
  <si>
    <t>Fideicomiso para la Infraestructura de los Estados 2021</t>
  </si>
  <si>
    <t>Apoyo a la Infraestructura Cultural de los Estados (PAICE) 2022  SAN JOAQUIN</t>
  </si>
  <si>
    <t>Programa de Apoyos a la Cultura CONVENTO CRUZ ZMHQ 2022</t>
  </si>
  <si>
    <t>Programa de Apoyos a la Cultura ZMHSJR 22</t>
  </si>
  <si>
    <t>Programa de Apoyos a la Cultura STA R VITERBO ZMHQ 2022</t>
  </si>
  <si>
    <t>Programa de Apoyos a la Cultura SN JOSE GRACIA ZMHQ 2022</t>
  </si>
  <si>
    <t>Apoyo a Instituciones Estatales de Cultura 2022</t>
  </si>
  <si>
    <t>Programa de Registro e Identificación de Población Fortalecimiento del Registro Civil 2022</t>
  </si>
  <si>
    <t>Alcance Estatal para el fomento y reactivación de la Práctica y deportiva en todos los grupos sociales</t>
  </si>
  <si>
    <t>Alcance Estatal se contribuye al desarrollo de la diversidad Cultural mediante el financiamiento de proyectos o intervenciones culturales.</t>
  </si>
  <si>
    <t>Alcance Estatal para la Infraestructura de los Estados</t>
  </si>
  <si>
    <t>Alcance Municipal Sala Audivisual de la Casa de la casa municipal de la Cultura</t>
  </si>
  <si>
    <t>Alcance Municipal PROYECTO DE CAMBIO DE LOZAS EN MAL ESTADO, IMPERMEABILIZACIÓN DE AZOTEAS Y CONSERVACIÓN AL ÁREA DE CELDAS DEL CONVENTO DE LA CRUZ, EN EL CERRO DE SAN GREMAL DE QUERETARO</t>
  </si>
  <si>
    <t>(Al Período 4to Trimestre 2022)</t>
  </si>
  <si>
    <t>Alcance Estatal PLAN DE MANEJO DE LA ZONA DE MONUMENTOS HISTÓRICOS DE SAN JUAN DEL RIO, QRO</t>
  </si>
  <si>
    <t>Alcance Estatal CONSERVACIÓN Y RESTAURACIÓN DE PINTURA MURAL INTERIOR DEL TEMPLO DE SAN JOSÉ DE GRACIA (ZMHQ) DELEGACIÓN MUNICIPAL DEL CENTRO HISTÓRICO</t>
  </si>
  <si>
    <t>Alcance Estatal LIMPIEZA Y FUMIGACIÓN DE RETABLOS, CONSERVACIÓN EXTERIOR DE CÚPULA Y CUBIERTAS EN EL TEMPLO DE SANTA ROSA DE VITERBO</t>
  </si>
  <si>
    <t>Alcance Estatal la reactivación del Proyecto  “ORQUESTAS Y CORO COMUNITARIOS”,</t>
  </si>
  <si>
    <t>Alcance Regional REALIZAR CAMPAÑAS ESPECIALES HACIA EL SUBREGISTRO CERO, MEDIANTE EL REGISTRO OPORTUNO DE NACIMIENTO A TRAVÉS DE LAS OFICIALÍAS DEL REGISTRO CIVIL.</t>
  </si>
  <si>
    <t>Alcance Regional   Fortalecimiento Para la Infraestructura Social</t>
  </si>
  <si>
    <t>Al Período ( 4er. Trimestre 2022)</t>
  </si>
  <si>
    <t>88T - Servicio Nacional del Empleo.</t>
  </si>
  <si>
    <t>83U - Servicio Nacional del Empleo Años Anteriores</t>
  </si>
  <si>
    <t>Al Período ( 4o Trimestre 2022)</t>
  </si>
  <si>
    <t>Ramo</t>
  </si>
  <si>
    <t>FF</t>
  </si>
  <si>
    <t>CC</t>
  </si>
  <si>
    <t>V75</t>
  </si>
  <si>
    <t>E501</t>
  </si>
  <si>
    <t>Ramo 04 Programa de Apoyo para Refugios Especializados para Mujeres Víctimas de Violencia de Género, sus Hijas e Hijos 2022</t>
  </si>
  <si>
    <t>Instituto Queretano de las Mujeres (IQM)</t>
  </si>
  <si>
    <t>V77</t>
  </si>
  <si>
    <t>Ramo 04 Programa de Apoyo a Instancia de Mujeres en las Entidades Federativas (PAIMEF) 2022</t>
  </si>
  <si>
    <t>V29</t>
  </si>
  <si>
    <t>PB01</t>
  </si>
  <si>
    <t>Ramo 11 Subsidios para Organismos Descentralizados Estatales U006 COBAQ 2022</t>
  </si>
  <si>
    <t>Colegio de Bachilleres del Estado de Querétaro (COBAQ)</t>
  </si>
  <si>
    <t>V30</t>
  </si>
  <si>
    <t>PD81</t>
  </si>
  <si>
    <t>Ramo 11 Subsidios para Organismos Descentralizados Estatales U006 CECYTEQ 2022</t>
  </si>
  <si>
    <t>Colegio de Estudios Científicos y Tecnológicos del Estado de Querétaro (CECYTEQ)</t>
  </si>
  <si>
    <t>V31</t>
  </si>
  <si>
    <t>PD21</t>
  </si>
  <si>
    <t>Ramo 11. Subsidios para Organismos Descentralizados Estatales U006 ICATEQ 2022</t>
  </si>
  <si>
    <t>Instituto de Capacitación para el Trabajo del Estado de Querétaro (ICATEQ)</t>
  </si>
  <si>
    <t>V32</t>
  </si>
  <si>
    <t>Ramo 11. Subsidios para Organismos Descentralizados Estatales U006 ICATEQ - Telebachillerato Comunitario 2022</t>
  </si>
  <si>
    <t>V28</t>
  </si>
  <si>
    <t>PA01</t>
  </si>
  <si>
    <t>Ramo 11. Subsidios Federales para Organismos Descentralizados Estatales (U006) UAQ 2022</t>
  </si>
  <si>
    <t>Universidad Autónoma de Querétaro (UAQ)</t>
  </si>
  <si>
    <t>69T</t>
  </si>
  <si>
    <t>Ramo 11. Subsidios Federales para Organismos Descentralizados Estatales (U006) UAQ 2021</t>
  </si>
  <si>
    <t>76T</t>
  </si>
  <si>
    <t>PM01</t>
  </si>
  <si>
    <t>Ramo 11. Subsidios para Organismos Descentralizados Estatales U006 UNAQ 2021</t>
  </si>
  <si>
    <t>Universidad Aeronáutica en Querétaro (UNAQ)</t>
  </si>
  <si>
    <t>V34</t>
  </si>
  <si>
    <t>Ramo 11. Subsidios para Organismos Descentralizados Estatales U006 UNAQ 2022</t>
  </si>
  <si>
    <t>77T</t>
  </si>
  <si>
    <t>PC51</t>
  </si>
  <si>
    <t>Ramo 11. Subsidio Univ. Tecnológica(s) U006, 2021</t>
  </si>
  <si>
    <t>Universidad Tecnológica de Querétaro (UTEQ)</t>
  </si>
  <si>
    <t>V35</t>
  </si>
  <si>
    <t>P501</t>
  </si>
  <si>
    <t>Ramo 11. Subsidio Univ. Tecnológica(s) U006, 2022</t>
  </si>
  <si>
    <t>Universidad Tecnológica de San Juan del Río (UTSJR)</t>
  </si>
  <si>
    <t>PO01</t>
  </si>
  <si>
    <t>Universidad Tecnológica de Corregidora (UTC)</t>
  </si>
  <si>
    <t>V36</t>
  </si>
  <si>
    <t>PL01</t>
  </si>
  <si>
    <t>Ramo 11. Subsidio Univ. Politécnica(s) U006, 2022</t>
  </si>
  <si>
    <t>Universidad Politécnica de Querétaro (UPQ)</t>
  </si>
  <si>
    <t>PN01</t>
  </si>
  <si>
    <t>Universidad Politécnica de Santa Rosa Jáuregui (UPSRJ)</t>
  </si>
  <si>
    <t>70T</t>
  </si>
  <si>
    <t>Ramo 11. Subsidios para Organismos Descentralizados Estatales U006 COBAQ 2021</t>
  </si>
  <si>
    <t>71T</t>
  </si>
  <si>
    <t>Ramo 11. Subsidios para Organismos Descentralizados Estatales U006 CECYTEQ 2021</t>
  </si>
  <si>
    <t>72T</t>
  </si>
  <si>
    <t>Ramo 11. Subsidios para Organismos Descentralizados Estatales U006 ICATEQ 2021</t>
  </si>
  <si>
    <t>78T</t>
  </si>
  <si>
    <t>Ramo 11. Subsidio Univ. Politécnica(s) U006, 2021</t>
  </si>
  <si>
    <t>82T</t>
  </si>
  <si>
    <t>P651</t>
  </si>
  <si>
    <t>Ramo 11. Programa de Fortalecimiento de los Servicios de Educación Especial 2021.</t>
  </si>
  <si>
    <t>Unidad de Servicios para la Educación Básica en el Estado de Querétaro (USEBEQ)</t>
  </si>
  <si>
    <t>07U</t>
  </si>
  <si>
    <t>Ramo 11 Programa para el Desarrollo Profesional Docente Tipo Básico 2021</t>
  </si>
  <si>
    <t>74T</t>
  </si>
  <si>
    <t>Ramo 11. Programa Nacional de Inglés 2021.</t>
  </si>
  <si>
    <t>V33</t>
  </si>
  <si>
    <t>Ramo 11. Programa Nacional de Inglés 2022</t>
  </si>
  <si>
    <t>V37</t>
  </si>
  <si>
    <t>Ramo 11. Programa de Fortalecimiento de los Servicios de Educación Especial 2022</t>
  </si>
  <si>
    <t>V53</t>
  </si>
  <si>
    <t>Ramo 11. Programa para el Desarrollo Profesional Docente Tipo Básico 2022</t>
  </si>
  <si>
    <t>V52</t>
  </si>
  <si>
    <t>P241</t>
  </si>
  <si>
    <t>Ramo 11. S300 Fortalecimiento a la Excelencia Educativa 2022</t>
  </si>
  <si>
    <t>Centenaria y Benemérita Escuela Normal del Estado de Querétaro "Andrés Balvanera"</t>
  </si>
  <si>
    <t>V41</t>
  </si>
  <si>
    <t>U301</t>
  </si>
  <si>
    <t>Ramo 12 Programa Prevención y Tratamiento de las Adicciones 2022</t>
  </si>
  <si>
    <t>Servicios de Salud del Estado de Querétaro (SESEQ)</t>
  </si>
  <si>
    <t>V38</t>
  </si>
  <si>
    <t>Ramo 12. Programa INSABI Prestación Gratuita de Servicios de Salud, Medicamentos y demás Insumos Asociados 2022</t>
  </si>
  <si>
    <t>85T</t>
  </si>
  <si>
    <t>Ramo 12. Programa Prevención y Tratamiento de las Adicciones 2021</t>
  </si>
  <si>
    <t>80T</t>
  </si>
  <si>
    <t>Ramo 12. Fortalecimiento a la Atención Medica 2021.</t>
  </si>
  <si>
    <t>79T</t>
  </si>
  <si>
    <t>Ramo 12. Fortalecimiento de Acciones de Salud Pública en las Entidades Federativas (AFASPE) 2021.</t>
  </si>
  <si>
    <t>83T</t>
  </si>
  <si>
    <t>Ramo 12. Programa INSABI prestación gratuita de Servicios de Salud, medicamentos y demás insumos asociados 2021.</t>
  </si>
  <si>
    <t>42U</t>
  </si>
  <si>
    <t>Ramo 12 Protección Contra Riesgos Sanitarios 2021</t>
  </si>
  <si>
    <t>92U</t>
  </si>
  <si>
    <t>Ramo 12 Protección Contra Riesgos Sanitarios 2022</t>
  </si>
  <si>
    <t>84T</t>
  </si>
  <si>
    <t>Ramo 12 E023 Atención a la Salud 2021</t>
  </si>
  <si>
    <t>V40</t>
  </si>
  <si>
    <t>Ramo 12. Fortalecimiento de Acciones de Salud Pública (AFASPE) 2022</t>
  </si>
  <si>
    <t>V39</t>
  </si>
  <si>
    <t>Ramo 12 Fortalecimiento a la Atención Médica 2022</t>
  </si>
  <si>
    <t>V87</t>
  </si>
  <si>
    <t>Ramo 12 . Programa Presupuestario E023 Atención a la Salud 2022</t>
  </si>
  <si>
    <t>V42</t>
  </si>
  <si>
    <t>Ramo 12 . Programa Presupuestario E023 Apoyo para Operación de Unidades Médicas Moviles 2022</t>
  </si>
  <si>
    <t>V82</t>
  </si>
  <si>
    <t>Ramo 12. Programa de Regulación y Vigilancia de Establecimientos y Servicios de Atención Médica G005 2022</t>
  </si>
  <si>
    <t>V74</t>
  </si>
  <si>
    <t>E801</t>
  </si>
  <si>
    <t>Ramo 12 Proyecto: Equipamento de Unidades Básicas de Rehabilitación de Municipios de  Alta Marginación, y del Centro de Rehabilitación Integral Querétaro</t>
  </si>
  <si>
    <t>Sistema para el Desarrollo Integral de la Familia del Estado de Querétaro (SEDIF)</t>
  </si>
  <si>
    <t>46U</t>
  </si>
  <si>
    <t>A301</t>
  </si>
  <si>
    <t>Ramo 16 "Capacitación Ambiental y Desarrollo Sustentable" en Relación a las Acciones en Materia de Cultura del Agua 2021</t>
  </si>
  <si>
    <t>Comisión Estatal de Aguas (CEA)</t>
  </si>
  <si>
    <t>V76</t>
  </si>
  <si>
    <t>Ramo 16 "Capacitación Ambiental y Desarrollo Sustentable" en Relación a las Acciones en Materia de Cultura del Agua 2022</t>
  </si>
  <si>
    <t>41U</t>
  </si>
  <si>
    <t>Ramo 16. Programa de Agua Potable, Drenaje y Tratamiento 2021</t>
  </si>
  <si>
    <t>V63</t>
  </si>
  <si>
    <t>Ramo 16 Programa de Agua Potable, Drenaje y Tratamiento (PROAGUA) 2022</t>
  </si>
  <si>
    <t>V19</t>
  </si>
  <si>
    <t>Ramo 33. FONE Servicios Personales 2022</t>
  </si>
  <si>
    <t>V20</t>
  </si>
  <si>
    <t>Ramo 33 FONE Gasto de Operación 2022</t>
  </si>
  <si>
    <t>V21</t>
  </si>
  <si>
    <t>Ramo 33 FONE Otros de Gasto Corriente 2022</t>
  </si>
  <si>
    <t>V22</t>
  </si>
  <si>
    <t>PK01</t>
  </si>
  <si>
    <t>Ramo 33. FAETA Educación Tecnológica 2022</t>
  </si>
  <si>
    <t>Colegio de Educación Profesional Técnica del Estado de Querétaro (CONALEP)</t>
  </si>
  <si>
    <t>V23</t>
  </si>
  <si>
    <t>Ramo 33. FASSA 2022</t>
  </si>
  <si>
    <t>58T</t>
  </si>
  <si>
    <t>Ramo 33. FASSA 2021</t>
  </si>
  <si>
    <t>98R</t>
  </si>
  <si>
    <t>Ramo 33. FONE Gasto de Operación 2021</t>
  </si>
  <si>
    <t>57T</t>
  </si>
  <si>
    <t>Ramo 33. FONE Otros de Gasto Corriente 2021</t>
  </si>
  <si>
    <t>66T</t>
  </si>
  <si>
    <t>Ramo 33. FAETA Educación Tecnológica 2021</t>
  </si>
  <si>
    <t>V62</t>
  </si>
  <si>
    <t>Ramo 47 Fortalecimiento de la Igualdad Sustantiva entre Mujeres y Hombres 2022</t>
  </si>
  <si>
    <t>V45</t>
  </si>
  <si>
    <t>Ramo 47 Programa de Transversalidad de la Perspectiva de Género 2022</t>
  </si>
  <si>
    <t>08U</t>
  </si>
  <si>
    <t>Ramo 47. Fortalecimiento de la igualdad sustantiva entre mujeres y hombres 2021</t>
  </si>
  <si>
    <t>Lic. Ana Elena Payró Ogarrio</t>
  </si>
  <si>
    <t>C.P. Fabiola Hernández Morales</t>
  </si>
  <si>
    <t>Directora de Presupuesto B</t>
  </si>
  <si>
    <t>Jefa del Departamento de Control y Gasto Transferido</t>
  </si>
  <si>
    <t>Revisó</t>
  </si>
  <si>
    <t>Dirección de Presupuesto "B"</t>
  </si>
  <si>
    <t>Elaboró</t>
  </si>
  <si>
    <t>Programa o Fondo</t>
  </si>
  <si>
    <t>Destino de los Recursos</t>
  </si>
  <si>
    <t>Ejercicio</t>
  </si>
  <si>
    <t>Reintegro</t>
  </si>
  <si>
    <t>RAMO 28 PARTICIPACIONES FEDERALES</t>
  </si>
  <si>
    <t>Fondo General</t>
  </si>
  <si>
    <t>Municipios</t>
  </si>
  <si>
    <t>Fondo de Fomento</t>
  </si>
  <si>
    <t>Impuesto sobre la Renta (ISR)</t>
  </si>
  <si>
    <t>Fondo de Fiscalización y Recaudación</t>
  </si>
  <si>
    <t>Gasolinas y Diésel</t>
  </si>
  <si>
    <t>IEPS</t>
  </si>
  <si>
    <t>Incentivos ISAN</t>
  </si>
  <si>
    <t>ISR EBI</t>
  </si>
  <si>
    <t>Compensación ISAN</t>
  </si>
  <si>
    <t>Tenencia Federal</t>
  </si>
  <si>
    <t>FEIEF</t>
  </si>
  <si>
    <t>RAMO 33 APORTACIONES FEDERALES</t>
  </si>
  <si>
    <r>
      <rPr>
        <b/>
        <sz val="9"/>
        <color indexed="8"/>
        <rFont val="Arial"/>
        <family val="2"/>
      </rPr>
      <t>FISM 2021</t>
    </r>
    <r>
      <rPr>
        <sz val="9"/>
        <color indexed="8"/>
        <rFont val="Arial"/>
        <family val="2"/>
      </rPr>
      <t xml:space="preserve"> (Fondo de Aportaciones para la Infraestructura Social Municipal y de las Demarcaciones Territoriales del Distrito Federal, CAPITAL)</t>
    </r>
  </si>
  <si>
    <r>
      <rPr>
        <b/>
        <sz val="9"/>
        <color indexed="8"/>
        <rFont val="Arial"/>
        <family val="2"/>
      </rPr>
      <t>FISM 2021</t>
    </r>
    <r>
      <rPr>
        <sz val="9"/>
        <color indexed="8"/>
        <rFont val="Arial"/>
        <family val="2"/>
      </rPr>
      <t xml:space="preserve"> (Fondo de Aportaciones para la Infraestructura Social Municipal y de las Demarcaciones Territoriales del Distrito Federal, INTERESES)</t>
    </r>
  </si>
  <si>
    <r>
      <rPr>
        <b/>
        <sz val="9"/>
        <color indexed="8"/>
        <rFont val="Arial"/>
        <family val="2"/>
      </rPr>
      <t>FISM 2022</t>
    </r>
    <r>
      <rPr>
        <sz val="9"/>
        <color indexed="8"/>
        <rFont val="Arial"/>
        <family val="2"/>
      </rPr>
      <t xml:space="preserve"> (Fondo de Aportaciones para la Infraestructura Social Municipal y de las Demarcaciones Territoriales del Distrito Federal)</t>
    </r>
  </si>
  <si>
    <r>
      <rPr>
        <b/>
        <sz val="9"/>
        <color indexed="8"/>
        <rFont val="Arial"/>
        <family val="2"/>
      </rPr>
      <t>FISM 2022</t>
    </r>
    <r>
      <rPr>
        <sz val="9"/>
        <color indexed="8"/>
        <rFont val="Arial"/>
        <family val="2"/>
      </rPr>
      <t xml:space="preserve"> (Fondo de Aportaciones para la Infraestructura Social Municipal y de las Demarcaciones Territoriales del Distrito Federal)
Productos Financieros generados en la cuenta.</t>
    </r>
  </si>
  <si>
    <r>
      <rPr>
        <b/>
        <sz val="9"/>
        <color indexed="8"/>
        <rFont val="Arial"/>
        <family val="2"/>
      </rPr>
      <t>FORTAMUN 2021</t>
    </r>
    <r>
      <rPr>
        <sz val="9"/>
        <color indexed="8"/>
        <rFont val="Arial"/>
        <family val="2"/>
      </rPr>
      <t xml:space="preserve"> (Fondo de Aportaciones para el Fortalecimiento de los Municipios y de las Demarcaciones Territoriales del Distrito Federal, CAPITAL)</t>
    </r>
  </si>
  <si>
    <r>
      <rPr>
        <b/>
        <sz val="9"/>
        <color indexed="8"/>
        <rFont val="Arial"/>
        <family val="2"/>
      </rPr>
      <t>FORTAMUN 2021</t>
    </r>
    <r>
      <rPr>
        <sz val="9"/>
        <color indexed="8"/>
        <rFont val="Arial"/>
        <family val="2"/>
      </rPr>
      <t xml:space="preserve"> (Fondo de Aportaciones para el Fortalecimiento de los Municipios y de las Demarcaciones Territoriales del Distrito Federal, INTERESES)</t>
    </r>
  </si>
  <si>
    <r>
      <rPr>
        <b/>
        <sz val="9"/>
        <color indexed="8"/>
        <rFont val="Arial"/>
        <family val="2"/>
      </rPr>
      <t>FORTAMUN 2022</t>
    </r>
    <r>
      <rPr>
        <sz val="9"/>
        <color indexed="8"/>
        <rFont val="Arial"/>
        <family val="2"/>
      </rPr>
      <t xml:space="preserve"> (Fondo de Aportaciones para el Fortalecimiento de los Municipios y de las Demarcaciones Territoriales del Distrito Federal)</t>
    </r>
  </si>
  <si>
    <r>
      <rPr>
        <b/>
        <sz val="9"/>
        <color indexed="8"/>
        <rFont val="Arial"/>
        <family val="2"/>
      </rPr>
      <t>FORTAMUN 2022</t>
    </r>
    <r>
      <rPr>
        <sz val="9"/>
        <color indexed="8"/>
        <rFont val="Arial"/>
        <family val="2"/>
      </rPr>
      <t xml:space="preserve"> (Fondo de Aportaciones para el Fortalecimiento de los Municipios y de las Demarcaciones Territoriales del Distrito Federal) Productos Financieros generados en la cuenta derivado de la nueva publicación de importes correspondientes a FORTAMUN, en el Diario Oficial de la Federación el 25 de febrero del 2022.</t>
    </r>
  </si>
  <si>
    <r>
      <rPr>
        <b/>
        <sz val="9"/>
        <color indexed="8"/>
        <rFont val="Arial"/>
        <family val="2"/>
      </rPr>
      <t>FORTAMUN 2022</t>
    </r>
    <r>
      <rPr>
        <sz val="9"/>
        <color indexed="8"/>
        <rFont val="Arial"/>
        <family val="2"/>
      </rPr>
      <t xml:space="preserve"> (Fondo de Aportaciones para el Fortalecimiento de los Municipios y de las Demarcaciones Territoriales del Distrito Federal) Compensación por Retraso confirmado por la Institución Bancaria el 19 de diciembre del 2022.</t>
    </r>
  </si>
  <si>
    <r>
      <rPr>
        <b/>
        <sz val="9"/>
        <color indexed="8"/>
        <rFont val="Arial"/>
        <family val="2"/>
      </rPr>
      <t xml:space="preserve">NOTA 1: </t>
    </r>
    <r>
      <rPr>
        <sz val="9"/>
        <color indexed="8"/>
        <rFont val="Arial"/>
        <family val="2"/>
      </rPr>
      <t>Se hace la precisión de que la entidad federativa, ministra a los municipios del Estado un recurso estatal denominado Venta de Bienes que al período de reporte, asciende a la cantidad de $13,553,216.00 (Trece millones quinientos cincuenta y tres mil doscientos dieciseis pesos 00/100 M.N.)</t>
    </r>
  </si>
  <si>
    <r>
      <rPr>
        <b/>
        <sz val="9"/>
        <color indexed="8"/>
        <rFont val="Arial"/>
        <family val="2"/>
      </rPr>
      <t>NOTA 2:</t>
    </r>
    <r>
      <rPr>
        <sz val="9"/>
        <color indexed="8"/>
        <rFont val="Arial"/>
        <family val="2"/>
      </rPr>
      <t xml:space="preserve"> Conforme al Convenio de Colaboración Administrativa en Materia Fiscal Federal, celebrado entre el Gobierno Federal, por conducto de la Secretaría de Hacienda y Crédito Público y el Gobierno del Estado de Querétaro; la entidad percibirá los incentivos por las actividades de administración fiscal que realice con motivo de este Convenio, en ese sentido; los Incentivos ISAN y la Tenencia Federal se consideran como ministrados por el Estado por la realización de las funciones operativas de administración de dichos impuestos.</t>
    </r>
  </si>
  <si>
    <r>
      <rPr>
        <b/>
        <sz val="9"/>
        <color indexed="8"/>
        <rFont val="Arial"/>
        <family val="2"/>
      </rPr>
      <t>NOTA 3:</t>
    </r>
    <r>
      <rPr>
        <sz val="9"/>
        <color indexed="8"/>
        <rFont val="Arial"/>
        <family val="2"/>
      </rPr>
      <t xml:space="preserve"> Durante el mes de marzo del ejercicio fiscal 2022, y conforme a la Constancia de Recaudación de Ingresos Federales Coordinados, se especifica el concepto de IEPS Gasolinas por un importe de $ 1,011,669.00 (Un millón once mil seiscientos sesenta y nueve pesos 00/100 M.N.) de los cuales corresponden al Estado la cantidad de $ 827,729.00 (Ochocientos veintisiete mil setecientos veintinueve pesos 00/100 M.N.) participando a los Municipios el 22.5%. Lo anterior derivado del cobro por auditoría de un pago de IEPS Gasolinas. Conforme al Convenio de Colaboración Administrativa en Materia Fiscal Federal, celebrado entre el Gobierno Federal, por conducto de la Secretaría de Hacienda y Crédito Público y el Gobierno del Estado de Querétaro, este concepto es participable a los Municipios por lo que lo ministrado a los mismos, corresponde a un importe de $ 186,239.00 (Ciento ochenta y seis mil doscientos treinta y nueve pesos 00/100 M.N.) incluídos en este reporte en el concepto de Gasolinas y Diésel.</t>
    </r>
  </si>
  <si>
    <r>
      <rPr>
        <b/>
        <sz val="9"/>
        <color indexed="8"/>
        <rFont val="Arial"/>
        <family val="2"/>
      </rPr>
      <t>NOTA 4:</t>
    </r>
    <r>
      <rPr>
        <sz val="9"/>
        <color indexed="8"/>
        <rFont val="Arial"/>
        <family val="2"/>
      </rPr>
      <t xml:space="preserve"> Conforme al importe identificado con la Constancia de Compensación de Participaciones No. 0157 05 2022; se hace la disminución al importe de las participaciones ministradas al Estado de Querétaro por un importe de $ 8,631,682.04 (Ocho millones seiscientos treinta y un mil seiscientos ochenta y dos pesos 4/100 M.N.) relativos al descuento por devolución del SAT de la empresa TV CABLE DE ORIENTE S.A. La notificación del concepto de descuento se realiza por la Secretaría de Hacienda y Crédito Público con fecha 30 de mayo, mediante correo electrónico y especifica que el motivo de descuento corresponde a una devolución del SAT a la empresa TV CABLE DE ORIENTE S.A, derivado del Recurso de Inconformidad No. RI 032 2021 interpuesto por la empresa citada y aplicado al Municipio de Querétaro, por lo que se realiza el descuento a dicho Municipio y se ministra la cantidad de participaciones correspondiente a los Municipios del Estado en el mes de junio. </t>
    </r>
  </si>
  <si>
    <r>
      <rPr>
        <b/>
        <sz val="9"/>
        <color indexed="8"/>
        <rFont val="Arial"/>
        <family val="2"/>
      </rPr>
      <t xml:space="preserve">NOTA 5: </t>
    </r>
    <r>
      <rPr>
        <sz val="9"/>
        <color indexed="8"/>
        <rFont val="Arial"/>
        <family val="2"/>
      </rPr>
      <t>Conforme al importe identificado con la Constancia de Compensación de Participaciones No. 0264 09 2022; se hace la disminución al importe de las participaciones ministradas al Estado de Querétaro por un importe de $ 77,777.14 (Setenta y siete mil setecientos setenta y siete pesos 14/100 M.N.) relativos al descuento por devolución del SAT de la empresa TV CABLE DE ORIENTE S.A. La notificación del concepto de descuento se realiza por la Secretaría de Hacienda y Crédito Público, mediante correo electrónico y especifica que el motivo de descuento corresponde a una devolución del SAT a la empresa TV CABLE DE ORIENTE S.A, derivado del Recurso de Inconformidad No. RI 04/2022 interpuesto por la empresa citada y aplicado al Municipio de Corregidora, por lo que se realiza el descuento a dicho Municipio.</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</si>
</sst>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 #,##0_-;\-* #,##0_-;_-* &quot;-&quot;??_-;_-@_-"/>
  </numFmts>
  <fonts count="59">
    <font>
      <sz val="11"/>
      <color theme="1"/>
      <name val="Calibri"/>
      <family val="2"/>
    </font>
    <font>
      <sz val="11"/>
      <color indexed="8"/>
      <name val="Calibri"/>
      <family val="2"/>
    </font>
    <font>
      <sz val="9"/>
      <color indexed="8"/>
      <name val="Arial"/>
      <family val="2"/>
    </font>
    <font>
      <b/>
      <sz val="9"/>
      <name val="Arial"/>
      <family val="2"/>
    </font>
    <font>
      <b/>
      <sz val="9"/>
      <color indexed="8"/>
      <name val="Arial"/>
      <family val="2"/>
    </font>
    <font>
      <sz val="9"/>
      <name val="Century Gothic"/>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8"/>
      <name val="Century Gothic"/>
      <family val="2"/>
    </font>
    <font>
      <b/>
      <sz val="9"/>
      <color indexed="9"/>
      <name val="Century Gothic"/>
      <family val="2"/>
    </font>
    <font>
      <sz val="9"/>
      <color indexed="9"/>
      <name val="Arial"/>
      <family val="2"/>
    </font>
    <font>
      <sz val="9"/>
      <color indexed="8"/>
      <name val="Calibri"/>
      <family val="2"/>
    </font>
    <font>
      <sz val="9"/>
      <color indexed="8"/>
      <name val="Century Gothic"/>
      <family val="2"/>
    </font>
    <font>
      <b/>
      <sz val="12"/>
      <color indexed="8"/>
      <name val="Century Gothic"/>
      <family val="2"/>
    </font>
    <font>
      <sz val="10"/>
      <color indexed="8"/>
      <name val="Century Gothic"/>
      <family val="2"/>
    </font>
    <font>
      <sz val="9"/>
      <color indexed="63"/>
      <name val="Arial"/>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b/>
      <sz val="10"/>
      <color theme="1"/>
      <name val="Century Gothic"/>
      <family val="2"/>
    </font>
    <font>
      <b/>
      <sz val="9"/>
      <color theme="0"/>
      <name val="Century Gothic"/>
      <family val="2"/>
    </font>
    <font>
      <sz val="9"/>
      <color theme="0"/>
      <name val="Arial"/>
      <family val="2"/>
    </font>
    <font>
      <sz val="9"/>
      <color theme="1"/>
      <name val="Calibri"/>
      <family val="2"/>
    </font>
    <font>
      <sz val="9"/>
      <color theme="1"/>
      <name val="Century Gothic"/>
      <family val="2"/>
    </font>
    <font>
      <b/>
      <sz val="9"/>
      <color theme="1"/>
      <name val="Arial"/>
      <family val="2"/>
    </font>
    <font>
      <sz val="9"/>
      <color rgb="FF222222"/>
      <name val="Arial"/>
      <family val="2"/>
    </font>
    <font>
      <b/>
      <sz val="12"/>
      <color theme="1"/>
      <name val="Century Gothic"/>
      <family val="2"/>
    </font>
    <font>
      <sz val="10"/>
      <color theme="1"/>
      <name val="Century Gothic"/>
      <family val="2"/>
    </font>
    <font>
      <b/>
      <sz val="9"/>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24997000396251678"/>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left>
      <right style="medium">
        <color theme="0"/>
      </right>
      <top style="medium">
        <color theme="0"/>
      </top>
      <bottom>
        <color indexed="63"/>
      </bottom>
    </border>
    <border>
      <left style="thin"/>
      <right style="thin"/>
      <top style="thin"/>
      <bottom style="thin"/>
    </border>
    <border>
      <left style="medium">
        <color theme="0"/>
      </left>
      <right style="medium">
        <color theme="0"/>
      </right>
      <top style="medium">
        <color theme="0"/>
      </top>
      <bottom style="medium">
        <color theme="0"/>
      </bottom>
    </border>
    <border>
      <left>
        <color indexed="63"/>
      </left>
      <right>
        <color indexed="63"/>
      </right>
      <top style="thin"/>
      <bottom>
        <color indexed="63"/>
      </bottom>
    </border>
    <border>
      <left style="medium">
        <color theme="0"/>
      </left>
      <right style="medium">
        <color theme="0"/>
      </right>
      <top>
        <color indexed="63"/>
      </top>
      <bottom style="thin"/>
    </border>
    <border>
      <left style="medium">
        <color theme="0"/>
      </left>
      <right>
        <color indexed="63"/>
      </right>
      <top style="medium">
        <color theme="0"/>
      </top>
      <bottom style="medium">
        <color theme="0"/>
      </bottom>
    </border>
    <border>
      <left>
        <color indexed="63"/>
      </left>
      <right>
        <color indexed="63"/>
      </right>
      <top style="medium">
        <color theme="0"/>
      </top>
      <bottom style="medium">
        <color theme="0"/>
      </bottom>
    </border>
    <border>
      <left>
        <color indexed="63"/>
      </left>
      <right style="medium">
        <color theme="0"/>
      </right>
      <top style="medium">
        <color theme="0"/>
      </top>
      <bottom style="medium">
        <color theme="0"/>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00">
    <xf numFmtId="0" fontId="0" fillId="0" borderId="0" xfId="0" applyFont="1" applyAlignment="1">
      <alignment/>
    </xf>
    <xf numFmtId="43" fontId="0" fillId="0" borderId="0" xfId="47" applyFont="1" applyAlignment="1">
      <alignment/>
    </xf>
    <xf numFmtId="0" fontId="48" fillId="33" borderId="0" xfId="0" applyFont="1" applyFill="1" applyAlignment="1">
      <alignment/>
    </xf>
    <xf numFmtId="0" fontId="49" fillId="33" borderId="0" xfId="0" applyFont="1" applyFill="1" applyAlignment="1">
      <alignment/>
    </xf>
    <xf numFmtId="0" fontId="48" fillId="33" borderId="0" xfId="0" applyFont="1" applyFill="1" applyAlignment="1">
      <alignment horizontal="left" vertical="center" wrapText="1"/>
    </xf>
    <xf numFmtId="0" fontId="48" fillId="33" borderId="0" xfId="0" applyFont="1" applyFill="1" applyAlignment="1">
      <alignment vertical="center"/>
    </xf>
    <xf numFmtId="0" fontId="50" fillId="34" borderId="10" xfId="0" applyFont="1" applyFill="1" applyBorder="1" applyAlignment="1">
      <alignment horizontal="center" vertical="center"/>
    </xf>
    <xf numFmtId="0" fontId="48" fillId="33" borderId="0" xfId="0" applyFont="1" applyFill="1" applyAlignment="1">
      <alignment horizontal="left" vertical="center"/>
    </xf>
    <xf numFmtId="0" fontId="48" fillId="33" borderId="0" xfId="0" applyFont="1" applyFill="1" applyAlignment="1">
      <alignment horizontal="left"/>
    </xf>
    <xf numFmtId="0" fontId="51" fillId="33" borderId="0" xfId="0" applyFont="1" applyFill="1" applyAlignment="1">
      <alignment/>
    </xf>
    <xf numFmtId="0" fontId="52" fillId="33" borderId="0" xfId="0" applyFont="1" applyFill="1" applyAlignment="1">
      <alignment/>
    </xf>
    <xf numFmtId="0" fontId="51" fillId="33" borderId="0" xfId="0" applyFont="1" applyFill="1" applyAlignment="1">
      <alignment horizontal="left"/>
    </xf>
    <xf numFmtId="0" fontId="53" fillId="33" borderId="11" xfId="0" applyFont="1" applyFill="1" applyBorder="1" applyAlignment="1">
      <alignment horizontal="left" vertical="center" wrapText="1"/>
    </xf>
    <xf numFmtId="0" fontId="53" fillId="0" borderId="11" xfId="0" applyFont="1" applyFill="1" applyBorder="1" applyAlignment="1">
      <alignment horizontal="left" vertical="center" wrapText="1"/>
    </xf>
    <xf numFmtId="43" fontId="53" fillId="0" borderId="11" xfId="47" applyFont="1" applyFill="1" applyBorder="1" applyAlignment="1">
      <alignment horizontal="left" vertical="center"/>
    </xf>
    <xf numFmtId="43" fontId="53" fillId="33" borderId="11" xfId="47" applyFont="1" applyFill="1" applyBorder="1" applyAlignment="1">
      <alignment horizontal="left" vertical="center"/>
    </xf>
    <xf numFmtId="0" fontId="50" fillId="34" borderId="10" xfId="0" applyFont="1" applyFill="1" applyBorder="1" applyAlignment="1">
      <alignment horizontal="center"/>
    </xf>
    <xf numFmtId="0" fontId="48" fillId="33" borderId="0" xfId="0" applyFont="1" applyFill="1" applyAlignment="1">
      <alignment horizontal="left" vertical="center" wrapText="1"/>
    </xf>
    <xf numFmtId="0" fontId="53" fillId="33" borderId="11" xfId="0" applyFont="1" applyFill="1" applyBorder="1" applyAlignment="1">
      <alignment horizontal="justify" vertical="justify" wrapText="1"/>
    </xf>
    <xf numFmtId="0" fontId="50" fillId="34" borderId="12" xfId="0" applyFont="1" applyFill="1" applyBorder="1" applyAlignment="1">
      <alignment horizontal="center" vertical="center" wrapText="1"/>
    </xf>
    <xf numFmtId="0" fontId="50" fillId="34" borderId="10" xfId="0" applyFont="1" applyFill="1" applyBorder="1" applyAlignment="1">
      <alignment horizontal="center" vertical="center" wrapText="1"/>
    </xf>
    <xf numFmtId="0" fontId="50" fillId="34" borderId="10" xfId="0" applyFont="1" applyFill="1" applyBorder="1" applyAlignment="1">
      <alignment horizontal="center" vertical="center"/>
    </xf>
    <xf numFmtId="0" fontId="49" fillId="33" borderId="0" xfId="0" applyFont="1" applyFill="1" applyAlignment="1">
      <alignment horizontal="center"/>
    </xf>
    <xf numFmtId="0" fontId="53" fillId="33" borderId="11" xfId="0" applyFont="1" applyFill="1" applyBorder="1" applyAlignment="1">
      <alignment horizontal="justify" vertical="center" wrapText="1"/>
    </xf>
    <xf numFmtId="4" fontId="53" fillId="33" borderId="11" xfId="47" applyNumberFormat="1" applyFont="1" applyFill="1" applyBorder="1" applyAlignment="1">
      <alignment horizontal="right" vertical="center" wrapText="1"/>
    </xf>
    <xf numFmtId="0" fontId="3" fillId="33" borderId="0" xfId="0" applyFont="1" applyFill="1" applyAlignment="1">
      <alignment horizontal="center" vertical="center"/>
    </xf>
    <xf numFmtId="43" fontId="48" fillId="33" borderId="0" xfId="47" applyFont="1" applyFill="1" applyAlignment="1">
      <alignment/>
    </xf>
    <xf numFmtId="43" fontId="48" fillId="33" borderId="0" xfId="47" applyFont="1" applyFill="1" applyAlignment="1">
      <alignment vertical="center"/>
    </xf>
    <xf numFmtId="0" fontId="48" fillId="0" borderId="0" xfId="0" applyFont="1" applyFill="1" applyAlignment="1">
      <alignment/>
    </xf>
    <xf numFmtId="43" fontId="48" fillId="0" borderId="0" xfId="47" applyFont="1" applyFill="1" applyAlignment="1">
      <alignment/>
    </xf>
    <xf numFmtId="43" fontId="48" fillId="0" borderId="0" xfId="0" applyNumberFormat="1" applyFont="1" applyFill="1" applyAlignment="1">
      <alignment/>
    </xf>
    <xf numFmtId="43" fontId="50" fillId="34" borderId="10" xfId="47" applyFont="1" applyFill="1" applyBorder="1" applyAlignment="1">
      <alignment horizontal="center" vertical="center"/>
    </xf>
    <xf numFmtId="43" fontId="54" fillId="0" borderId="0" xfId="0" applyNumberFormat="1" applyFont="1" applyFill="1" applyAlignment="1">
      <alignment/>
    </xf>
    <xf numFmtId="43" fontId="54" fillId="0" borderId="0" xfId="47" applyFont="1" applyFill="1" applyAlignment="1">
      <alignment/>
    </xf>
    <xf numFmtId="0" fontId="3" fillId="0" borderId="0" xfId="0" applyFont="1" applyFill="1" applyAlignment="1">
      <alignment horizontal="center" vertical="center"/>
    </xf>
    <xf numFmtId="43" fontId="5" fillId="0" borderId="11" xfId="47" applyFont="1" applyFill="1" applyBorder="1" applyAlignment="1">
      <alignment horizontal="left" vertical="center"/>
    </xf>
    <xf numFmtId="43" fontId="48" fillId="0" borderId="0" xfId="47" applyFont="1" applyFill="1" applyAlignment="1">
      <alignment horizontal="left" vertical="center"/>
    </xf>
    <xf numFmtId="0" fontId="0" fillId="0" borderId="0" xfId="0" applyAlignment="1">
      <alignment horizontal="left"/>
    </xf>
    <xf numFmtId="43" fontId="0" fillId="0" borderId="0" xfId="47" applyFont="1" applyAlignment="1">
      <alignment/>
    </xf>
    <xf numFmtId="0" fontId="48" fillId="0" borderId="0" xfId="0" applyFont="1" applyFill="1" applyAlignment="1">
      <alignment horizontal="left" vertical="center"/>
    </xf>
    <xf numFmtId="43" fontId="47" fillId="0" borderId="0" xfId="47" applyFont="1" applyAlignment="1">
      <alignment/>
    </xf>
    <xf numFmtId="43" fontId="54" fillId="0" borderId="0" xfId="47" applyFont="1" applyFill="1" applyAlignment="1">
      <alignment horizontal="left" vertical="center"/>
    </xf>
    <xf numFmtId="0" fontId="51" fillId="0" borderId="0" xfId="0" applyFont="1" applyFill="1" applyAlignment="1">
      <alignment horizontal="left" vertical="center" wrapText="1"/>
    </xf>
    <xf numFmtId="0" fontId="48" fillId="0" borderId="0" xfId="0" applyFont="1" applyFill="1" applyAlignment="1">
      <alignment horizontal="left" vertical="center" wrapText="1"/>
    </xf>
    <xf numFmtId="43" fontId="48" fillId="0" borderId="0" xfId="47" applyFont="1" applyFill="1" applyAlignment="1">
      <alignment vertical="center"/>
    </xf>
    <xf numFmtId="0" fontId="48" fillId="33" borderId="0" xfId="0" applyFont="1" applyFill="1" applyBorder="1" applyAlignment="1">
      <alignment horizontal="left" vertical="center" wrapText="1"/>
    </xf>
    <xf numFmtId="0" fontId="48" fillId="33" borderId="0" xfId="0" applyFont="1" applyFill="1" applyBorder="1" applyAlignment="1">
      <alignment/>
    </xf>
    <xf numFmtId="43" fontId="48" fillId="33" borderId="0" xfId="47" applyFont="1" applyFill="1" applyBorder="1" applyAlignment="1">
      <alignment/>
    </xf>
    <xf numFmtId="43" fontId="48" fillId="33" borderId="0" xfId="47" applyFont="1" applyFill="1" applyBorder="1" applyAlignment="1">
      <alignment horizontal="center"/>
    </xf>
    <xf numFmtId="43" fontId="48" fillId="0" borderId="0" xfId="47" applyFont="1" applyFill="1" applyBorder="1" applyAlignment="1">
      <alignment horizontal="center" vertical="center"/>
    </xf>
    <xf numFmtId="0" fontId="48" fillId="33" borderId="0" xfId="0" applyFont="1" applyFill="1" applyBorder="1" applyAlignment="1">
      <alignment horizontal="center" vertical="center"/>
    </xf>
    <xf numFmtId="43" fontId="48" fillId="33" borderId="0" xfId="47" applyFont="1" applyFill="1" applyBorder="1" applyAlignment="1">
      <alignment horizontal="center" vertical="center"/>
    </xf>
    <xf numFmtId="43" fontId="48" fillId="0" borderId="0" xfId="47" applyFont="1" applyFill="1" applyBorder="1" applyAlignment="1">
      <alignment horizontal="center" vertical="center" wrapText="1"/>
    </xf>
    <xf numFmtId="0" fontId="48" fillId="33" borderId="0" xfId="0" applyFont="1" applyFill="1" applyBorder="1" applyAlignment="1">
      <alignment horizontal="center"/>
    </xf>
    <xf numFmtId="43" fontId="48" fillId="33" borderId="0" xfId="47" applyFont="1" applyFill="1" applyBorder="1" applyAlignment="1">
      <alignment horizontal="center" vertical="center" wrapText="1"/>
    </xf>
    <xf numFmtId="43" fontId="3" fillId="0" borderId="0" xfId="47" applyFont="1" applyFill="1" applyAlignment="1">
      <alignment/>
    </xf>
    <xf numFmtId="43" fontId="48" fillId="0" borderId="0" xfId="47" applyFont="1" applyFill="1" applyAlignment="1">
      <alignment horizontal="right"/>
    </xf>
    <xf numFmtId="43" fontId="48" fillId="33" borderId="0" xfId="47" applyFont="1" applyFill="1" applyAlignment="1">
      <alignment horizontal="right"/>
    </xf>
    <xf numFmtId="43" fontId="6" fillId="0" borderId="0" xfId="47" applyFont="1" applyFill="1" applyAlignment="1">
      <alignment/>
    </xf>
    <xf numFmtId="43" fontId="48" fillId="33" borderId="0" xfId="47" applyFont="1" applyFill="1" applyAlignment="1">
      <alignment vertical="center" wrapText="1"/>
    </xf>
    <xf numFmtId="0" fontId="55" fillId="0" borderId="0" xfId="0" applyFont="1" applyAlignment="1">
      <alignment/>
    </xf>
    <xf numFmtId="0" fontId="0" fillId="0" borderId="0" xfId="0" applyAlignment="1">
      <alignment vertical="center"/>
    </xf>
    <xf numFmtId="0" fontId="48" fillId="0" borderId="11" xfId="0" applyFont="1" applyFill="1" applyBorder="1" applyAlignment="1">
      <alignment horizontal="left" vertical="center" wrapText="1" indent="1"/>
    </xf>
    <xf numFmtId="0" fontId="48" fillId="0" borderId="11" xfId="0" applyFont="1" applyFill="1" applyBorder="1" applyAlignment="1">
      <alignment horizontal="center" vertical="center" wrapText="1"/>
    </xf>
    <xf numFmtId="43" fontId="6" fillId="0" borderId="11" xfId="47" applyNumberFormat="1" applyFont="1" applyFill="1" applyBorder="1" applyAlignment="1">
      <alignment horizontal="center" vertical="center" wrapText="1"/>
    </xf>
    <xf numFmtId="43" fontId="48" fillId="0" borderId="11" xfId="47" applyFont="1" applyFill="1" applyBorder="1" applyAlignment="1">
      <alignment horizontal="right" vertical="center" wrapText="1"/>
    </xf>
    <xf numFmtId="3" fontId="0" fillId="0" borderId="0" xfId="0" applyNumberFormat="1" applyAlignment="1">
      <alignment horizontal="left" vertical="center"/>
    </xf>
    <xf numFmtId="168" fontId="0" fillId="0" borderId="0" xfId="0" applyNumberFormat="1" applyAlignment="1">
      <alignment/>
    </xf>
    <xf numFmtId="43" fontId="0" fillId="0" borderId="0" xfId="0" applyNumberFormat="1" applyAlignment="1">
      <alignment/>
    </xf>
    <xf numFmtId="0" fontId="48" fillId="0" borderId="11" xfId="0" applyFont="1" applyFill="1" applyBorder="1" applyAlignment="1">
      <alignment horizontal="justify" vertical="center" wrapText="1"/>
    </xf>
    <xf numFmtId="43" fontId="6" fillId="0" borderId="11" xfId="47" applyFont="1" applyFill="1" applyBorder="1" applyAlignment="1">
      <alignment horizontal="center" vertical="center" wrapText="1"/>
    </xf>
    <xf numFmtId="43" fontId="48" fillId="0" borderId="11" xfId="47" applyFont="1" applyFill="1" applyBorder="1" applyAlignment="1">
      <alignment horizontal="center" vertical="center" wrapText="1"/>
    </xf>
    <xf numFmtId="0" fontId="31" fillId="0" borderId="0" xfId="0" applyFont="1" applyAlignment="1">
      <alignment/>
    </xf>
    <xf numFmtId="0" fontId="56" fillId="33" borderId="0" xfId="0" applyFont="1" applyFill="1" applyAlignment="1">
      <alignment horizontal="center"/>
    </xf>
    <xf numFmtId="0" fontId="57" fillId="33" borderId="0" xfId="0" applyFont="1" applyFill="1" applyAlignment="1">
      <alignment horizontal="center"/>
    </xf>
    <xf numFmtId="0" fontId="49" fillId="33" borderId="0" xfId="0" applyFont="1" applyFill="1" applyAlignment="1">
      <alignment horizontal="center"/>
    </xf>
    <xf numFmtId="0" fontId="50" fillId="34" borderId="12" xfId="0" applyFont="1" applyFill="1" applyBorder="1" applyAlignment="1">
      <alignment horizontal="center" vertical="center" wrapText="1"/>
    </xf>
    <xf numFmtId="0" fontId="50" fillId="34" borderId="10" xfId="0" applyFont="1" applyFill="1" applyBorder="1" applyAlignment="1">
      <alignment horizontal="center" vertical="center" wrapText="1"/>
    </xf>
    <xf numFmtId="0" fontId="50" fillId="34" borderId="12" xfId="0" applyFont="1" applyFill="1" applyBorder="1" applyAlignment="1">
      <alignment horizontal="center"/>
    </xf>
    <xf numFmtId="0" fontId="50" fillId="34" borderId="12" xfId="0" applyFont="1" applyFill="1" applyBorder="1" applyAlignment="1">
      <alignment horizontal="center" vertical="center"/>
    </xf>
    <xf numFmtId="0" fontId="50" fillId="34" borderId="10" xfId="0" applyFont="1" applyFill="1" applyBorder="1" applyAlignment="1">
      <alignment horizontal="center" vertical="center"/>
    </xf>
    <xf numFmtId="43" fontId="56" fillId="33" borderId="0" xfId="47" applyFont="1" applyFill="1" applyAlignment="1">
      <alignment horizontal="center"/>
    </xf>
    <xf numFmtId="43" fontId="57" fillId="33" borderId="0" xfId="47" applyFont="1" applyFill="1" applyAlignment="1">
      <alignment horizontal="center"/>
    </xf>
    <xf numFmtId="43" fontId="49" fillId="33" borderId="0" xfId="47" applyFont="1" applyFill="1" applyAlignment="1">
      <alignment horizontal="center"/>
    </xf>
    <xf numFmtId="43" fontId="50" fillId="34" borderId="12" xfId="47" applyFont="1" applyFill="1" applyBorder="1" applyAlignment="1">
      <alignment horizontal="center"/>
    </xf>
    <xf numFmtId="43" fontId="50" fillId="34" borderId="12" xfId="47" applyFont="1" applyFill="1" applyBorder="1" applyAlignment="1">
      <alignment horizontal="center" vertical="center" wrapText="1"/>
    </xf>
    <xf numFmtId="0" fontId="56" fillId="0" borderId="0" xfId="0" applyFont="1" applyFill="1" applyAlignment="1">
      <alignment horizontal="center"/>
    </xf>
    <xf numFmtId="43" fontId="56" fillId="0" borderId="0" xfId="47" applyFont="1" applyFill="1" applyAlignment="1">
      <alignment horizontal="center"/>
    </xf>
    <xf numFmtId="0" fontId="53" fillId="33" borderId="0" xfId="0" applyFont="1" applyFill="1" applyBorder="1" applyAlignment="1">
      <alignment horizontal="left" vertical="center" wrapText="1"/>
    </xf>
    <xf numFmtId="0" fontId="50" fillId="34" borderId="12" xfId="0" applyFont="1" applyFill="1" applyBorder="1" applyAlignment="1">
      <alignment horizontal="left" vertical="center" wrapText="1"/>
    </xf>
    <xf numFmtId="0" fontId="50" fillId="34" borderId="10" xfId="0" applyFont="1" applyFill="1" applyBorder="1" applyAlignment="1">
      <alignment horizontal="left" vertical="center" wrapText="1"/>
    </xf>
    <xf numFmtId="0" fontId="48" fillId="0" borderId="13" xfId="0" applyFont="1" applyFill="1" applyBorder="1" applyAlignment="1">
      <alignment horizontal="justify" vertical="center" wrapText="1"/>
    </xf>
    <xf numFmtId="0" fontId="48" fillId="0" borderId="0" xfId="0" applyFont="1" applyFill="1" applyBorder="1" applyAlignment="1">
      <alignment horizontal="justify" vertical="center" wrapText="1"/>
    </xf>
    <xf numFmtId="0" fontId="50" fillId="34" borderId="14" xfId="0" applyFont="1" applyFill="1" applyBorder="1" applyAlignment="1">
      <alignment horizontal="center" vertical="center" wrapText="1"/>
    </xf>
    <xf numFmtId="0" fontId="50" fillId="34" borderId="15" xfId="0" applyFont="1" applyFill="1" applyBorder="1" applyAlignment="1">
      <alignment horizontal="center" vertical="center" wrapText="1"/>
    </xf>
    <xf numFmtId="0" fontId="50" fillId="34" borderId="16" xfId="0" applyFont="1" applyFill="1" applyBorder="1" applyAlignment="1">
      <alignment horizontal="center" vertical="center" wrapText="1"/>
    </xf>
    <xf numFmtId="0" fontId="50" fillId="34" borderId="17" xfId="0" applyFont="1" applyFill="1" applyBorder="1" applyAlignment="1">
      <alignment horizontal="center" vertical="center" wrapText="1"/>
    </xf>
    <xf numFmtId="0" fontId="58" fillId="35" borderId="18" xfId="0" applyFont="1" applyFill="1" applyBorder="1" applyAlignment="1">
      <alignment horizontal="center" vertical="center" wrapText="1"/>
    </xf>
    <xf numFmtId="0" fontId="58" fillId="35" borderId="19" xfId="0" applyFont="1" applyFill="1" applyBorder="1" applyAlignment="1">
      <alignment horizontal="center" vertical="center" wrapText="1"/>
    </xf>
    <xf numFmtId="0" fontId="58" fillId="35" borderId="20"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G17"/>
  <sheetViews>
    <sheetView tabSelected="1" zoomScale="90" zoomScaleNormal="9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C12" sqref="C12"/>
    </sheetView>
  </sheetViews>
  <sheetFormatPr defaultColWidth="36.57421875" defaultRowHeight="15"/>
  <cols>
    <col min="1" max="1" width="0.9921875" style="2" customWidth="1"/>
    <col min="2" max="2" width="52.8515625" style="17" customWidth="1"/>
    <col min="3" max="3" width="45.140625" style="17" customWidth="1"/>
    <col min="4" max="4" width="18.7109375" style="2" customWidth="1"/>
    <col min="5" max="5" width="19.7109375" style="5" customWidth="1"/>
    <col min="6" max="6" width="18.28125" style="2" customWidth="1"/>
    <col min="7" max="7" width="1.1484375" style="2" customWidth="1"/>
    <col min="8" max="246" width="11.421875" style="2" customWidth="1"/>
    <col min="247" max="16384" width="36.57421875" style="2" customWidth="1"/>
  </cols>
  <sheetData>
    <row r="2" spans="2:6" ht="14.25" customHeight="1">
      <c r="B2" s="73" t="s">
        <v>0</v>
      </c>
      <c r="C2" s="73"/>
      <c r="D2" s="73"/>
      <c r="E2" s="73"/>
      <c r="F2" s="73"/>
    </row>
    <row r="3" spans="2:6" ht="14.25" customHeight="1">
      <c r="B3" s="73" t="s">
        <v>12</v>
      </c>
      <c r="C3" s="73"/>
      <c r="D3" s="73"/>
      <c r="E3" s="73"/>
      <c r="F3" s="73"/>
    </row>
    <row r="4" spans="2:6" ht="15">
      <c r="B4" s="73" t="s">
        <v>11</v>
      </c>
      <c r="C4" s="73"/>
      <c r="D4" s="73"/>
      <c r="E4" s="73"/>
      <c r="F4" s="73"/>
    </row>
    <row r="5" spans="2:6" ht="16.5" customHeight="1">
      <c r="B5" s="74" t="s">
        <v>5</v>
      </c>
      <c r="C5" s="74"/>
      <c r="D5" s="74"/>
      <c r="E5" s="74"/>
      <c r="F5" s="74"/>
    </row>
    <row r="6" spans="2:7" ht="15.75" customHeight="1">
      <c r="B6" s="75" t="s">
        <v>53</v>
      </c>
      <c r="C6" s="75"/>
      <c r="D6" s="75"/>
      <c r="E6" s="75"/>
      <c r="F6" s="75"/>
      <c r="G6" s="3"/>
    </row>
    <row r="7" ht="12.75" thickBot="1"/>
    <row r="8" spans="2:6" ht="14.25" thickBot="1">
      <c r="B8" s="76" t="s">
        <v>6</v>
      </c>
      <c r="C8" s="76" t="s">
        <v>7</v>
      </c>
      <c r="D8" s="78" t="s">
        <v>8</v>
      </c>
      <c r="E8" s="78"/>
      <c r="F8" s="79" t="s">
        <v>9</v>
      </c>
    </row>
    <row r="9" spans="2:6" ht="13.5">
      <c r="B9" s="77"/>
      <c r="C9" s="77"/>
      <c r="D9" s="21" t="s">
        <v>2</v>
      </c>
      <c r="E9" s="21" t="s">
        <v>3</v>
      </c>
      <c r="F9" s="80"/>
    </row>
    <row r="10" spans="2:6" s="7" customFormat="1" ht="50.25" customHeight="1">
      <c r="B10" s="12" t="s">
        <v>54</v>
      </c>
      <c r="C10" s="12"/>
      <c r="D10" s="24">
        <v>3941337.99</v>
      </c>
      <c r="E10" s="14"/>
      <c r="F10" s="15"/>
    </row>
    <row r="11" spans="2:6" s="7" customFormat="1" ht="50.25" customHeight="1">
      <c r="B11" s="12" t="s">
        <v>55</v>
      </c>
      <c r="C11" s="12"/>
      <c r="D11" s="24">
        <v>0</v>
      </c>
      <c r="E11" s="14"/>
      <c r="F11" s="15"/>
    </row>
    <row r="12" spans="2:6" s="7" customFormat="1" ht="50.25" customHeight="1">
      <c r="B12" s="12"/>
      <c r="C12" s="12"/>
      <c r="D12" s="14"/>
      <c r="E12" s="14"/>
      <c r="F12" s="15"/>
    </row>
    <row r="13" spans="2:6" s="7" customFormat="1" ht="50.25" customHeight="1">
      <c r="B13" s="12"/>
      <c r="C13" s="12"/>
      <c r="D13" s="14"/>
      <c r="E13" s="14"/>
      <c r="F13" s="15"/>
    </row>
    <row r="14" spans="2:6" s="7" customFormat="1" ht="50.25" customHeight="1">
      <c r="B14" s="12"/>
      <c r="C14" s="12"/>
      <c r="D14" s="14"/>
      <c r="E14" s="14"/>
      <c r="F14" s="15"/>
    </row>
    <row r="15" spans="2:6" s="7" customFormat="1" ht="50.25" customHeight="1">
      <c r="B15" s="12"/>
      <c r="C15" s="12"/>
      <c r="D15" s="14"/>
      <c r="E15" s="14"/>
      <c r="F15" s="15"/>
    </row>
    <row r="16" spans="2:6" s="7" customFormat="1" ht="50.25" customHeight="1">
      <c r="B16" s="12"/>
      <c r="C16" s="12"/>
      <c r="D16" s="14"/>
      <c r="E16" s="14"/>
      <c r="F16" s="15"/>
    </row>
    <row r="17" spans="2:6" s="7" customFormat="1" ht="50.25" customHeight="1">
      <c r="B17" s="12"/>
      <c r="C17" s="12"/>
      <c r="D17" s="14"/>
      <c r="E17" s="14"/>
      <c r="F17" s="15"/>
    </row>
  </sheetData>
  <sheetProtection/>
  <mergeCells count="9">
    <mergeCell ref="B2:F2"/>
    <mergeCell ref="B3:F3"/>
    <mergeCell ref="B4:F4"/>
    <mergeCell ref="B5:F5"/>
    <mergeCell ref="B6:F6"/>
    <mergeCell ref="B8:B9"/>
    <mergeCell ref="C8:C9"/>
    <mergeCell ref="D8:E8"/>
    <mergeCell ref="F8:F9"/>
  </mergeCells>
  <printOptions/>
  <pageMargins left="0.11811023622047245" right="0.11811023622047245" top="0.15748031496062992" bottom="0.15748031496062992" header="0.31496062992125984" footer="0.31496062992125984"/>
  <pageSetup horizontalDpi="600" verticalDpi="600" orientation="portrait" scale="60" r:id="rId1"/>
</worksheet>
</file>

<file path=xl/worksheets/sheet2.xml><?xml version="1.0" encoding="utf-8"?>
<worksheet xmlns="http://schemas.openxmlformats.org/spreadsheetml/2006/main" xmlns:r="http://schemas.openxmlformats.org/officeDocument/2006/relationships">
  <dimension ref="A2:Q97"/>
  <sheetViews>
    <sheetView zoomScale="90" zoomScaleNormal="90" zoomScalePageLayoutView="0" workbookViewId="0" topLeftCell="A1">
      <pane xSplit="3" ySplit="9" topLeftCell="D10" activePane="bottomRight" state="frozen"/>
      <selection pane="topLeft" activeCell="C12" sqref="C12"/>
      <selection pane="topRight" activeCell="C12" sqref="C12"/>
      <selection pane="bottomLeft" activeCell="C12" sqref="C12"/>
      <selection pane="bottomRight" activeCell="C12" sqref="C12"/>
    </sheetView>
  </sheetViews>
  <sheetFormatPr defaultColWidth="36.57421875" defaultRowHeight="15" outlineLevelRow="1" outlineLevelCol="1"/>
  <cols>
    <col min="1" max="1" width="7.140625" style="25" hidden="1" customWidth="1" outlineLevel="1"/>
    <col min="2" max="2" width="3.8515625" style="25" hidden="1" customWidth="1" outlineLevel="1"/>
    <col min="3" max="3" width="5.7109375" style="25" hidden="1" customWidth="1" outlineLevel="1"/>
    <col min="4" max="4" width="43.7109375" style="17" customWidth="1" collapsed="1"/>
    <col min="5" max="5" width="44.8515625" style="17" customWidth="1" outlineLevel="1"/>
    <col min="6" max="6" width="16.7109375" style="26" customWidth="1"/>
    <col min="7" max="7" width="16.7109375" style="27" customWidth="1"/>
    <col min="8" max="8" width="17.00390625" style="26" customWidth="1"/>
    <col min="9" max="11" width="17.421875" style="28" customWidth="1"/>
    <col min="12" max="12" width="17.421875" style="29" customWidth="1"/>
    <col min="13" max="13" width="5.57421875" style="28" bestFit="1" customWidth="1"/>
    <col min="14" max="14" width="21.140625" style="28" customWidth="1"/>
    <col min="15" max="15" width="21.140625" style="26" customWidth="1"/>
    <col min="16" max="16" width="12.140625" style="26" customWidth="1"/>
    <col min="17" max="17" width="18.8515625" style="2" bestFit="1" customWidth="1"/>
    <col min="18" max="156" width="11.421875" style="2" customWidth="1"/>
    <col min="157" max="16384" width="36.57421875" style="2" customWidth="1"/>
  </cols>
  <sheetData>
    <row r="1" ht="12" outlineLevel="1"/>
    <row r="2" spans="4:8" ht="15" outlineLevel="1">
      <c r="D2" s="86" t="s">
        <v>0</v>
      </c>
      <c r="E2" s="86"/>
      <c r="F2" s="87"/>
      <c r="G2" s="87"/>
      <c r="H2" s="87"/>
    </row>
    <row r="3" spans="4:9" ht="15" outlineLevel="1">
      <c r="D3" s="73" t="s">
        <v>12</v>
      </c>
      <c r="E3" s="73"/>
      <c r="F3" s="81"/>
      <c r="G3" s="81"/>
      <c r="H3" s="81"/>
      <c r="I3" s="30"/>
    </row>
    <row r="4" spans="4:8" ht="15" outlineLevel="1">
      <c r="D4" s="73" t="s">
        <v>4</v>
      </c>
      <c r="E4" s="73"/>
      <c r="F4" s="81"/>
      <c r="G4" s="81"/>
      <c r="H4" s="81"/>
    </row>
    <row r="5" spans="4:8" ht="13.5" outlineLevel="1">
      <c r="D5" s="74" t="s">
        <v>5</v>
      </c>
      <c r="E5" s="74"/>
      <c r="F5" s="82"/>
      <c r="G5" s="82"/>
      <c r="H5" s="82"/>
    </row>
    <row r="6" spans="4:8" ht="12.75" outlineLevel="1">
      <c r="D6" s="75" t="s">
        <v>56</v>
      </c>
      <c r="E6" s="75"/>
      <c r="F6" s="83"/>
      <c r="G6" s="83"/>
      <c r="H6" s="83"/>
    </row>
    <row r="7" ht="12.75" outlineLevel="1" thickBot="1"/>
    <row r="8" spans="4:13" ht="14.25" thickBot="1">
      <c r="D8" s="76" t="s">
        <v>6</v>
      </c>
      <c r="E8" s="76" t="s">
        <v>7</v>
      </c>
      <c r="F8" s="84" t="s">
        <v>8</v>
      </c>
      <c r="G8" s="84"/>
      <c r="H8" s="85" t="s">
        <v>9</v>
      </c>
      <c r="I8" s="30"/>
      <c r="J8" s="30"/>
      <c r="K8" s="30"/>
      <c r="M8" s="30"/>
    </row>
    <row r="9" spans="1:14" ht="13.5">
      <c r="A9" s="25" t="s">
        <v>57</v>
      </c>
      <c r="B9" s="25" t="s">
        <v>58</v>
      </c>
      <c r="C9" s="25" t="s">
        <v>59</v>
      </c>
      <c r="D9" s="77"/>
      <c r="E9" s="77"/>
      <c r="F9" s="31" t="s">
        <v>2</v>
      </c>
      <c r="G9" s="31" t="s">
        <v>3</v>
      </c>
      <c r="H9" s="77"/>
      <c r="I9" s="32"/>
      <c r="J9" s="32"/>
      <c r="K9" s="32"/>
      <c r="L9" s="33"/>
      <c r="M9" s="32"/>
      <c r="N9" s="30"/>
    </row>
    <row r="10" spans="1:17" s="39" customFormat="1" ht="42.75">
      <c r="A10" s="34">
        <v>4</v>
      </c>
      <c r="B10" s="34" t="s">
        <v>60</v>
      </c>
      <c r="C10" s="34" t="s">
        <v>61</v>
      </c>
      <c r="D10" s="13" t="s">
        <v>62</v>
      </c>
      <c r="E10" s="13" t="s">
        <v>63</v>
      </c>
      <c r="F10" s="14">
        <v>5261443.91</v>
      </c>
      <c r="G10" s="14">
        <v>5261443.91</v>
      </c>
      <c r="H10" s="35"/>
      <c r="I10" s="36"/>
      <c r="J10" s="36"/>
      <c r="K10" s="36"/>
      <c r="L10" s="36"/>
      <c r="M10" s="36"/>
      <c r="N10" s="37"/>
      <c r="O10" s="38"/>
      <c r="P10"/>
      <c r="Q10" s="38"/>
    </row>
    <row r="11" spans="1:17" s="39" customFormat="1" ht="42.75">
      <c r="A11" s="34">
        <v>4</v>
      </c>
      <c r="B11" s="34" t="s">
        <v>64</v>
      </c>
      <c r="C11" s="34" t="s">
        <v>61</v>
      </c>
      <c r="D11" s="13" t="s">
        <v>65</v>
      </c>
      <c r="E11" s="13" t="s">
        <v>63</v>
      </c>
      <c r="F11" s="14">
        <v>9329736</v>
      </c>
      <c r="G11" s="14">
        <v>9329736</v>
      </c>
      <c r="H11" s="35"/>
      <c r="I11" s="36"/>
      <c r="J11" s="36"/>
      <c r="K11" s="36"/>
      <c r="L11" s="36"/>
      <c r="M11" s="36"/>
      <c r="N11" s="37"/>
      <c r="O11" s="38"/>
      <c r="P11"/>
      <c r="Q11" s="38"/>
    </row>
    <row r="12" spans="1:17" s="39" customFormat="1" ht="28.5">
      <c r="A12" s="34">
        <v>11</v>
      </c>
      <c r="B12" s="34" t="s">
        <v>66</v>
      </c>
      <c r="C12" s="34" t="s">
        <v>67</v>
      </c>
      <c r="D12" s="13" t="s">
        <v>68</v>
      </c>
      <c r="E12" s="13" t="s">
        <v>69</v>
      </c>
      <c r="F12" s="14">
        <v>345295819.16999996</v>
      </c>
      <c r="G12" s="14">
        <v>345295819.16999996</v>
      </c>
      <c r="H12" s="35">
        <f>24193867.49+7737340.21</f>
        <v>31931207.7</v>
      </c>
      <c r="I12" s="36"/>
      <c r="J12" s="36"/>
      <c r="K12" s="36"/>
      <c r="L12" s="36"/>
      <c r="M12" s="36"/>
      <c r="N12" s="37"/>
      <c r="O12" s="38"/>
      <c r="P12"/>
      <c r="Q12" s="38"/>
    </row>
    <row r="13" spans="1:17" s="39" customFormat="1" ht="28.5">
      <c r="A13" s="34">
        <v>11</v>
      </c>
      <c r="B13" s="34" t="s">
        <v>70</v>
      </c>
      <c r="C13" s="34" t="s">
        <v>71</v>
      </c>
      <c r="D13" s="13" t="s">
        <v>72</v>
      </c>
      <c r="E13" s="13" t="s">
        <v>73</v>
      </c>
      <c r="F13" s="14">
        <v>86136110.44</v>
      </c>
      <c r="G13" s="14">
        <v>86136110.44</v>
      </c>
      <c r="H13" s="35">
        <f>88650+3281388.56</f>
        <v>3370038.56</v>
      </c>
      <c r="I13" s="36"/>
      <c r="J13" s="36"/>
      <c r="K13" s="36"/>
      <c r="L13" s="36"/>
      <c r="M13" s="36"/>
      <c r="N13" s="37"/>
      <c r="O13" s="38"/>
      <c r="P13"/>
      <c r="Q13" s="38"/>
    </row>
    <row r="14" spans="1:17" s="39" customFormat="1" ht="28.5">
      <c r="A14" s="34">
        <v>11</v>
      </c>
      <c r="B14" s="34" t="s">
        <v>74</v>
      </c>
      <c r="C14" s="34" t="s">
        <v>75</v>
      </c>
      <c r="D14" s="13" t="s">
        <v>76</v>
      </c>
      <c r="E14" s="13" t="s">
        <v>77</v>
      </c>
      <c r="F14" s="14">
        <v>43618292.6</v>
      </c>
      <c r="G14" s="14">
        <v>43618292.6</v>
      </c>
      <c r="H14" s="35"/>
      <c r="I14" s="36"/>
      <c r="J14" s="36"/>
      <c r="K14" s="36"/>
      <c r="L14" s="36"/>
      <c r="M14" s="36"/>
      <c r="N14" s="37"/>
      <c r="O14" s="38"/>
      <c r="P14"/>
      <c r="Q14" s="38"/>
    </row>
    <row r="15" spans="1:17" s="39" customFormat="1" ht="42.75">
      <c r="A15" s="34">
        <v>11</v>
      </c>
      <c r="B15" s="34" t="s">
        <v>78</v>
      </c>
      <c r="C15" s="34" t="s">
        <v>75</v>
      </c>
      <c r="D15" s="13" t="s">
        <v>79</v>
      </c>
      <c r="E15" s="13" t="s">
        <v>77</v>
      </c>
      <c r="F15" s="14">
        <v>10131208</v>
      </c>
      <c r="G15" s="14">
        <v>10131208</v>
      </c>
      <c r="H15" s="35"/>
      <c r="I15" s="36"/>
      <c r="J15" s="36"/>
      <c r="K15" s="36"/>
      <c r="L15" s="36"/>
      <c r="M15" s="36"/>
      <c r="N15" s="37"/>
      <c r="O15" s="38"/>
      <c r="P15"/>
      <c r="Q15" s="38"/>
    </row>
    <row r="16" spans="1:17" s="39" customFormat="1" ht="28.5">
      <c r="A16" s="34">
        <v>11</v>
      </c>
      <c r="B16" s="34" t="s">
        <v>80</v>
      </c>
      <c r="C16" s="34" t="s">
        <v>81</v>
      </c>
      <c r="D16" s="13" t="s">
        <v>82</v>
      </c>
      <c r="E16" s="13" t="s">
        <v>83</v>
      </c>
      <c r="F16" s="14">
        <v>1600868058</v>
      </c>
      <c r="G16" s="14">
        <v>1600868058</v>
      </c>
      <c r="H16" s="35"/>
      <c r="I16" s="36"/>
      <c r="J16" s="36"/>
      <c r="K16" s="36"/>
      <c r="L16" s="36"/>
      <c r="M16" s="36"/>
      <c r="N16" s="37"/>
      <c r="O16" s="38"/>
      <c r="P16"/>
      <c r="Q16" s="38"/>
    </row>
    <row r="17" spans="1:17" s="39" customFormat="1" ht="28.5">
      <c r="A17" s="34">
        <v>11</v>
      </c>
      <c r="B17" s="34" t="s">
        <v>84</v>
      </c>
      <c r="C17" s="34" t="s">
        <v>81</v>
      </c>
      <c r="D17" s="13" t="s">
        <v>85</v>
      </c>
      <c r="E17" s="13" t="s">
        <v>83</v>
      </c>
      <c r="F17" s="14"/>
      <c r="G17" s="14"/>
      <c r="H17" s="35">
        <v>24537</v>
      </c>
      <c r="I17" s="36"/>
      <c r="J17" s="36"/>
      <c r="K17" s="36"/>
      <c r="L17" s="36"/>
      <c r="M17" s="36"/>
      <c r="N17" s="37"/>
      <c r="O17" s="38"/>
      <c r="P17"/>
      <c r="Q17" s="38"/>
    </row>
    <row r="18" spans="1:17" s="39" customFormat="1" ht="28.5">
      <c r="A18" s="34">
        <v>11</v>
      </c>
      <c r="B18" s="34" t="s">
        <v>86</v>
      </c>
      <c r="C18" s="34" t="s">
        <v>87</v>
      </c>
      <c r="D18" s="13" t="s">
        <v>88</v>
      </c>
      <c r="E18" s="13" t="s">
        <v>89</v>
      </c>
      <c r="F18" s="14"/>
      <c r="G18" s="14"/>
      <c r="H18" s="35">
        <f>784254.96+58871</f>
        <v>843125.96</v>
      </c>
      <c r="I18" s="36"/>
      <c r="J18" s="36"/>
      <c r="K18" s="36"/>
      <c r="L18" s="36"/>
      <c r="M18" s="36"/>
      <c r="N18" s="37"/>
      <c r="O18" s="38"/>
      <c r="P18"/>
      <c r="Q18" s="38"/>
    </row>
    <row r="19" spans="1:17" s="39" customFormat="1" ht="28.5">
      <c r="A19" s="34">
        <v>11</v>
      </c>
      <c r="B19" s="34" t="s">
        <v>90</v>
      </c>
      <c r="C19" s="34" t="s">
        <v>87</v>
      </c>
      <c r="D19" s="13" t="s">
        <v>91</v>
      </c>
      <c r="E19" s="13" t="s">
        <v>89</v>
      </c>
      <c r="F19" s="14">
        <v>60182405</v>
      </c>
      <c r="G19" s="14">
        <v>60182405</v>
      </c>
      <c r="H19" s="35"/>
      <c r="I19" s="36"/>
      <c r="J19" s="36"/>
      <c r="K19" s="36"/>
      <c r="L19" s="36"/>
      <c r="M19" s="36"/>
      <c r="N19" s="37"/>
      <c r="O19" s="38"/>
      <c r="P19"/>
      <c r="Q19" s="38"/>
    </row>
    <row r="20" spans="1:17" s="39" customFormat="1" ht="28.5">
      <c r="A20" s="34">
        <v>11</v>
      </c>
      <c r="B20" s="34" t="s">
        <v>92</v>
      </c>
      <c r="C20" s="34" t="s">
        <v>93</v>
      </c>
      <c r="D20" s="13" t="s">
        <v>94</v>
      </c>
      <c r="E20" s="13" t="s">
        <v>95</v>
      </c>
      <c r="F20" s="14"/>
      <c r="G20" s="14"/>
      <c r="H20" s="35">
        <f>367636+27557</f>
        <v>395193</v>
      </c>
      <c r="I20" s="36"/>
      <c r="J20" s="36"/>
      <c r="K20" s="36"/>
      <c r="L20" s="36"/>
      <c r="M20" s="36"/>
      <c r="N20" s="37"/>
      <c r="O20" s="38"/>
      <c r="P20"/>
      <c r="Q20" s="38"/>
    </row>
    <row r="21" spans="1:17" s="39" customFormat="1" ht="28.5">
      <c r="A21" s="34">
        <v>11</v>
      </c>
      <c r="B21" s="34" t="s">
        <v>96</v>
      </c>
      <c r="C21" s="34" t="s">
        <v>97</v>
      </c>
      <c r="D21" s="13" t="s">
        <v>98</v>
      </c>
      <c r="E21" s="13" t="s">
        <v>99</v>
      </c>
      <c r="F21" s="14">
        <v>43358932</v>
      </c>
      <c r="G21" s="14">
        <v>43358932</v>
      </c>
      <c r="H21" s="35"/>
      <c r="I21" s="36"/>
      <c r="J21" s="36"/>
      <c r="K21" s="36"/>
      <c r="L21" s="36"/>
      <c r="M21" s="36"/>
      <c r="N21" s="37"/>
      <c r="O21" s="38"/>
      <c r="P21"/>
      <c r="Q21" s="38"/>
    </row>
    <row r="22" spans="1:17" s="39" customFormat="1" ht="28.5">
      <c r="A22" s="34">
        <v>11</v>
      </c>
      <c r="B22" s="34" t="s">
        <v>96</v>
      </c>
      <c r="C22" s="34" t="s">
        <v>93</v>
      </c>
      <c r="D22" s="13" t="s">
        <v>98</v>
      </c>
      <c r="E22" s="13" t="s">
        <v>95</v>
      </c>
      <c r="F22" s="14">
        <v>85377991</v>
      </c>
      <c r="G22" s="14">
        <v>85377991</v>
      </c>
      <c r="H22" s="35"/>
      <c r="I22" s="36"/>
      <c r="J22" s="36"/>
      <c r="K22" s="36"/>
      <c r="L22" s="36"/>
      <c r="M22" s="36"/>
      <c r="N22" s="37"/>
      <c r="O22" s="38"/>
      <c r="P22"/>
      <c r="Q22" s="38"/>
    </row>
    <row r="23" spans="1:17" s="39" customFormat="1" ht="28.5">
      <c r="A23" s="34">
        <v>11</v>
      </c>
      <c r="B23" s="34" t="s">
        <v>96</v>
      </c>
      <c r="C23" s="34" t="s">
        <v>100</v>
      </c>
      <c r="D23" s="13" t="s">
        <v>98</v>
      </c>
      <c r="E23" s="13" t="s">
        <v>101</v>
      </c>
      <c r="F23" s="14">
        <v>11744343</v>
      </c>
      <c r="G23" s="14">
        <v>11744343</v>
      </c>
      <c r="H23" s="35"/>
      <c r="I23" s="36"/>
      <c r="J23" s="36"/>
      <c r="K23" s="36"/>
      <c r="L23" s="36"/>
      <c r="M23" s="36"/>
      <c r="N23" s="37"/>
      <c r="O23" s="38"/>
      <c r="P23"/>
      <c r="Q23" s="38"/>
    </row>
    <row r="24" spans="1:17" s="39" customFormat="1" ht="15">
      <c r="A24" s="34">
        <v>11</v>
      </c>
      <c r="B24" s="34" t="s">
        <v>102</v>
      </c>
      <c r="C24" s="34" t="s">
        <v>103</v>
      </c>
      <c r="D24" s="13" t="s">
        <v>104</v>
      </c>
      <c r="E24" s="13" t="s">
        <v>105</v>
      </c>
      <c r="F24" s="14">
        <v>37265442</v>
      </c>
      <c r="G24" s="14">
        <v>37265442</v>
      </c>
      <c r="H24" s="35"/>
      <c r="I24" s="36"/>
      <c r="J24" s="36"/>
      <c r="K24" s="36"/>
      <c r="L24" s="36"/>
      <c r="M24" s="36"/>
      <c r="N24" s="37"/>
      <c r="O24" s="38"/>
      <c r="P24"/>
      <c r="Q24" s="38"/>
    </row>
    <row r="25" spans="1:17" s="39" customFormat="1" ht="28.5">
      <c r="A25" s="34">
        <v>11</v>
      </c>
      <c r="B25" s="34" t="s">
        <v>102</v>
      </c>
      <c r="C25" s="34" t="s">
        <v>106</v>
      </c>
      <c r="D25" s="13" t="s">
        <v>104</v>
      </c>
      <c r="E25" s="13" t="s">
        <v>107</v>
      </c>
      <c r="F25" s="14">
        <v>21197058</v>
      </c>
      <c r="G25" s="14">
        <v>21197058</v>
      </c>
      <c r="H25" s="35"/>
      <c r="I25" s="36"/>
      <c r="J25" s="36"/>
      <c r="K25" s="36"/>
      <c r="L25" s="36"/>
      <c r="M25" s="36"/>
      <c r="N25" s="37"/>
      <c r="O25" s="38"/>
      <c r="P25"/>
      <c r="Q25" s="38"/>
    </row>
    <row r="26" spans="1:17" s="39" customFormat="1" ht="28.5">
      <c r="A26" s="34">
        <v>11</v>
      </c>
      <c r="B26" s="34" t="s">
        <v>108</v>
      </c>
      <c r="C26" s="34" t="s">
        <v>67</v>
      </c>
      <c r="D26" s="13" t="s">
        <v>109</v>
      </c>
      <c r="E26" s="13" t="s">
        <v>69</v>
      </c>
      <c r="F26" s="14"/>
      <c r="G26" s="14"/>
      <c r="H26" s="35">
        <f>43239095.11-62610.37</f>
        <v>43176484.74</v>
      </c>
      <c r="I26" s="36"/>
      <c r="J26" s="36"/>
      <c r="K26" s="36"/>
      <c r="L26" s="36"/>
      <c r="M26" s="36"/>
      <c r="N26" s="37"/>
      <c r="O26" s="38"/>
      <c r="P26"/>
      <c r="Q26" s="38"/>
    </row>
    <row r="27" spans="1:17" s="39" customFormat="1" ht="28.5">
      <c r="A27" s="34">
        <v>11</v>
      </c>
      <c r="B27" s="34" t="s">
        <v>110</v>
      </c>
      <c r="C27" s="34" t="s">
        <v>71</v>
      </c>
      <c r="D27" s="13" t="s">
        <v>111</v>
      </c>
      <c r="E27" s="13" t="s">
        <v>73</v>
      </c>
      <c r="F27" s="14"/>
      <c r="G27" s="14"/>
      <c r="H27" s="35">
        <f>5805928.13+109528</f>
        <v>5915456.13</v>
      </c>
      <c r="I27" s="36"/>
      <c r="J27" s="36"/>
      <c r="K27" s="36"/>
      <c r="L27" s="36"/>
      <c r="M27" s="36"/>
      <c r="N27" s="37"/>
      <c r="O27" s="38"/>
      <c r="P27"/>
      <c r="Q27" s="38"/>
    </row>
    <row r="28" spans="1:17" s="39" customFormat="1" ht="28.5">
      <c r="A28" s="34">
        <v>11</v>
      </c>
      <c r="B28" s="34" t="s">
        <v>112</v>
      </c>
      <c r="C28" s="34" t="s">
        <v>75</v>
      </c>
      <c r="D28" s="13" t="s">
        <v>113</v>
      </c>
      <c r="E28" s="13" t="s">
        <v>77</v>
      </c>
      <c r="F28" s="14"/>
      <c r="G28" s="14"/>
      <c r="H28" s="35">
        <v>21376122.77</v>
      </c>
      <c r="I28" s="36"/>
      <c r="J28" s="36"/>
      <c r="K28" s="36"/>
      <c r="L28" s="36"/>
      <c r="M28" s="36"/>
      <c r="N28" s="37"/>
      <c r="O28" s="38"/>
      <c r="P28"/>
      <c r="Q28" s="38"/>
    </row>
    <row r="29" spans="1:17" s="39" customFormat="1" ht="28.5">
      <c r="A29" s="34">
        <v>11</v>
      </c>
      <c r="B29" s="34" t="s">
        <v>92</v>
      </c>
      <c r="C29" s="34" t="s">
        <v>100</v>
      </c>
      <c r="D29" s="13" t="s">
        <v>94</v>
      </c>
      <c r="E29" s="13" t="s">
        <v>101</v>
      </c>
      <c r="F29" s="14"/>
      <c r="G29" s="14"/>
      <c r="H29" s="35">
        <v>197</v>
      </c>
      <c r="I29" s="36"/>
      <c r="J29" s="36"/>
      <c r="K29" s="36"/>
      <c r="L29" s="36"/>
      <c r="M29" s="36"/>
      <c r="N29" s="37"/>
      <c r="O29" s="38"/>
      <c r="P29"/>
      <c r="Q29" s="38"/>
    </row>
    <row r="30" spans="1:17" s="39" customFormat="1" ht="15">
      <c r="A30" s="34">
        <v>11</v>
      </c>
      <c r="B30" s="34" t="s">
        <v>114</v>
      </c>
      <c r="C30" s="34" t="s">
        <v>103</v>
      </c>
      <c r="D30" s="13" t="s">
        <v>115</v>
      </c>
      <c r="E30" s="13" t="s">
        <v>105</v>
      </c>
      <c r="F30" s="14"/>
      <c r="G30" s="14"/>
      <c r="H30" s="35">
        <f>1063141.33+61442</f>
        <v>1124583.33</v>
      </c>
      <c r="I30" s="36"/>
      <c r="J30" s="36"/>
      <c r="K30" s="36"/>
      <c r="L30" s="36"/>
      <c r="M30" s="36"/>
      <c r="N30" s="37"/>
      <c r="O30" s="38"/>
      <c r="P30"/>
      <c r="Q30" s="38"/>
    </row>
    <row r="31" spans="1:17" s="39" customFormat="1" ht="28.5">
      <c r="A31" s="34">
        <v>11</v>
      </c>
      <c r="B31" s="34" t="s">
        <v>116</v>
      </c>
      <c r="C31" s="34" t="s">
        <v>117</v>
      </c>
      <c r="D31" s="13" t="s">
        <v>118</v>
      </c>
      <c r="E31" s="13" t="s">
        <v>119</v>
      </c>
      <c r="F31" s="14"/>
      <c r="G31" s="14"/>
      <c r="H31" s="35">
        <v>42738.09</v>
      </c>
      <c r="I31" s="36"/>
      <c r="J31" s="36"/>
      <c r="K31" s="36"/>
      <c r="L31" s="36"/>
      <c r="M31" s="36"/>
      <c r="N31" s="37"/>
      <c r="O31" s="38"/>
      <c r="P31"/>
      <c r="Q31" s="38"/>
    </row>
    <row r="32" spans="1:17" s="39" customFormat="1" ht="28.5">
      <c r="A32" s="34">
        <v>11</v>
      </c>
      <c r="B32" s="34" t="s">
        <v>120</v>
      </c>
      <c r="C32" s="34" t="s">
        <v>117</v>
      </c>
      <c r="D32" s="13" t="s">
        <v>121</v>
      </c>
      <c r="E32" s="13" t="s">
        <v>119</v>
      </c>
      <c r="F32" s="14"/>
      <c r="G32" s="14"/>
      <c r="H32" s="35">
        <v>5796.38</v>
      </c>
      <c r="I32" s="36"/>
      <c r="J32" s="36"/>
      <c r="K32" s="36"/>
      <c r="L32" s="36"/>
      <c r="M32" s="36"/>
      <c r="N32" s="37"/>
      <c r="O32" s="38"/>
      <c r="P32"/>
      <c r="Q32" s="38"/>
    </row>
    <row r="33" spans="1:17" s="39" customFormat="1" ht="28.5">
      <c r="A33" s="34">
        <v>11</v>
      </c>
      <c r="B33" s="34" t="s">
        <v>122</v>
      </c>
      <c r="C33" s="34" t="s">
        <v>117</v>
      </c>
      <c r="D33" s="13" t="s">
        <v>123</v>
      </c>
      <c r="E33" s="13" t="s">
        <v>119</v>
      </c>
      <c r="F33" s="14"/>
      <c r="G33" s="14"/>
      <c r="H33" s="35">
        <v>2253766.66</v>
      </c>
      <c r="I33" s="36"/>
      <c r="J33" s="36"/>
      <c r="K33" s="36"/>
      <c r="L33" s="36"/>
      <c r="M33" s="36"/>
      <c r="N33" s="37"/>
      <c r="O33" s="38"/>
      <c r="P33"/>
      <c r="Q33" s="38"/>
    </row>
    <row r="34" spans="1:17" s="39" customFormat="1" ht="28.5">
      <c r="A34" s="34">
        <v>11</v>
      </c>
      <c r="B34" s="34" t="s">
        <v>124</v>
      </c>
      <c r="C34" s="34" t="s">
        <v>117</v>
      </c>
      <c r="D34" s="13" t="s">
        <v>125</v>
      </c>
      <c r="E34" s="13" t="s">
        <v>119</v>
      </c>
      <c r="F34" s="14">
        <v>5837905.63</v>
      </c>
      <c r="G34" s="14">
        <v>5837905.63</v>
      </c>
      <c r="H34" s="35"/>
      <c r="I34" s="36"/>
      <c r="J34" s="36"/>
      <c r="K34" s="36"/>
      <c r="L34" s="36"/>
      <c r="M34" s="36"/>
      <c r="N34" s="37"/>
      <c r="O34" s="38"/>
      <c r="P34"/>
      <c r="Q34" s="38"/>
    </row>
    <row r="35" spans="1:17" s="39" customFormat="1" ht="28.5">
      <c r="A35" s="34">
        <v>11</v>
      </c>
      <c r="B35" s="34" t="s">
        <v>126</v>
      </c>
      <c r="C35" s="34" t="s">
        <v>117</v>
      </c>
      <c r="D35" s="13" t="s">
        <v>127</v>
      </c>
      <c r="E35" s="13" t="s">
        <v>119</v>
      </c>
      <c r="F35" s="14">
        <v>4122429.7</v>
      </c>
      <c r="G35" s="14">
        <v>4122429.7</v>
      </c>
      <c r="H35" s="35"/>
      <c r="I35" s="36"/>
      <c r="J35" s="36"/>
      <c r="K35" s="36"/>
      <c r="L35" s="36"/>
      <c r="M35" s="36"/>
      <c r="N35" s="37"/>
      <c r="O35" s="38"/>
      <c r="P35"/>
      <c r="Q35" s="38"/>
    </row>
    <row r="36" spans="1:17" s="39" customFormat="1" ht="28.5">
      <c r="A36" s="34">
        <v>11</v>
      </c>
      <c r="B36" s="34" t="s">
        <v>128</v>
      </c>
      <c r="C36" s="34" t="s">
        <v>117</v>
      </c>
      <c r="D36" s="13" t="s">
        <v>129</v>
      </c>
      <c r="E36" s="13" t="s">
        <v>119</v>
      </c>
      <c r="F36" s="14">
        <v>9101211</v>
      </c>
      <c r="G36" s="14">
        <v>9101211</v>
      </c>
      <c r="H36" s="35"/>
      <c r="I36" s="36"/>
      <c r="J36" s="36"/>
      <c r="K36" s="36"/>
      <c r="L36" s="36"/>
      <c r="M36" s="36"/>
      <c r="N36" s="37"/>
      <c r="O36" s="38"/>
      <c r="P36"/>
      <c r="Q36" s="38"/>
    </row>
    <row r="37" spans="1:17" s="39" customFormat="1" ht="28.5">
      <c r="A37" s="34">
        <v>11</v>
      </c>
      <c r="B37" s="34" t="s">
        <v>130</v>
      </c>
      <c r="C37" s="34" t="s">
        <v>131</v>
      </c>
      <c r="D37" s="13" t="s">
        <v>132</v>
      </c>
      <c r="E37" s="13" t="s">
        <v>133</v>
      </c>
      <c r="F37" s="14">
        <v>4017909</v>
      </c>
      <c r="G37" s="14">
        <v>4017909</v>
      </c>
      <c r="H37" s="35"/>
      <c r="I37" s="36"/>
      <c r="J37" s="36"/>
      <c r="K37" s="36"/>
      <c r="L37" s="36"/>
      <c r="M37" s="36"/>
      <c r="N37" s="36"/>
      <c r="O37" s="38"/>
      <c r="P37"/>
      <c r="Q37" s="38"/>
    </row>
    <row r="38" spans="1:17" s="39" customFormat="1" ht="28.5">
      <c r="A38" s="34">
        <v>12</v>
      </c>
      <c r="B38" s="34" t="s">
        <v>134</v>
      </c>
      <c r="C38" s="34" t="s">
        <v>135</v>
      </c>
      <c r="D38" s="13" t="s">
        <v>136</v>
      </c>
      <c r="E38" s="13" t="s">
        <v>137</v>
      </c>
      <c r="F38" s="14">
        <v>2800574</v>
      </c>
      <c r="G38" s="14">
        <v>2800574</v>
      </c>
      <c r="H38" s="35"/>
      <c r="I38" s="36"/>
      <c r="J38" s="36"/>
      <c r="K38" s="36"/>
      <c r="L38" s="36"/>
      <c r="M38" s="36"/>
      <c r="N38" s="36"/>
      <c r="O38" s="38"/>
      <c r="P38"/>
      <c r="Q38" s="38"/>
    </row>
    <row r="39" spans="1:17" s="39" customFormat="1" ht="42.75">
      <c r="A39" s="34">
        <v>12</v>
      </c>
      <c r="B39" s="34" t="s">
        <v>138</v>
      </c>
      <c r="C39" s="34" t="s">
        <v>135</v>
      </c>
      <c r="D39" s="13" t="s">
        <v>139</v>
      </c>
      <c r="E39" s="13" t="s">
        <v>137</v>
      </c>
      <c r="F39" s="14">
        <v>828632013.64</v>
      </c>
      <c r="G39" s="14">
        <v>828632013.64</v>
      </c>
      <c r="H39" s="35"/>
      <c r="I39" s="36"/>
      <c r="J39" s="36"/>
      <c r="K39" s="36"/>
      <c r="L39" s="36"/>
      <c r="M39" s="36"/>
      <c r="N39" s="36"/>
      <c r="O39" s="38"/>
      <c r="P39"/>
      <c r="Q39" s="38"/>
    </row>
    <row r="40" spans="1:17" s="39" customFormat="1" ht="28.5">
      <c r="A40" s="34">
        <v>12</v>
      </c>
      <c r="B40" s="34" t="s">
        <v>140</v>
      </c>
      <c r="C40" s="34" t="s">
        <v>135</v>
      </c>
      <c r="D40" s="13" t="s">
        <v>141</v>
      </c>
      <c r="E40" s="13" t="s">
        <v>137</v>
      </c>
      <c r="F40" s="14"/>
      <c r="G40" s="14"/>
      <c r="H40" s="35">
        <f>235342.65</f>
        <v>235342.65</v>
      </c>
      <c r="I40" s="36"/>
      <c r="J40" s="36"/>
      <c r="K40" s="36"/>
      <c r="L40" s="36"/>
      <c r="M40" s="36"/>
      <c r="N40" s="36"/>
      <c r="O40" s="38"/>
      <c r="P40"/>
      <c r="Q40" s="38"/>
    </row>
    <row r="41" spans="1:17" s="39" customFormat="1" ht="28.5">
      <c r="A41" s="34">
        <v>12</v>
      </c>
      <c r="B41" s="34" t="s">
        <v>142</v>
      </c>
      <c r="C41" s="34" t="s">
        <v>135</v>
      </c>
      <c r="D41" s="13" t="s">
        <v>143</v>
      </c>
      <c r="E41" s="13" t="s">
        <v>137</v>
      </c>
      <c r="F41" s="14"/>
      <c r="G41" s="14"/>
      <c r="H41" s="35">
        <v>553769.4</v>
      </c>
      <c r="I41" s="36"/>
      <c r="J41" s="36"/>
      <c r="K41" s="36"/>
      <c r="L41" s="36"/>
      <c r="M41" s="36"/>
      <c r="N41" s="36"/>
      <c r="O41" s="38"/>
      <c r="P41"/>
      <c r="Q41" s="38"/>
    </row>
    <row r="42" spans="1:17" s="39" customFormat="1" ht="42.75">
      <c r="A42" s="34">
        <v>12</v>
      </c>
      <c r="B42" s="34" t="s">
        <v>144</v>
      </c>
      <c r="C42" s="34" t="s">
        <v>135</v>
      </c>
      <c r="D42" s="13" t="s">
        <v>145</v>
      </c>
      <c r="E42" s="13" t="s">
        <v>137</v>
      </c>
      <c r="F42" s="14">
        <v>1208476.4</v>
      </c>
      <c r="G42" s="14">
        <v>1208476.4</v>
      </c>
      <c r="H42" s="35">
        <f>5988968.63</f>
        <v>5988968.63</v>
      </c>
      <c r="I42" s="36"/>
      <c r="J42" s="36"/>
      <c r="K42" s="36"/>
      <c r="L42" s="36"/>
      <c r="M42" s="36"/>
      <c r="N42" s="36"/>
      <c r="O42" s="38"/>
      <c r="P42"/>
      <c r="Q42" s="38"/>
    </row>
    <row r="43" spans="1:17" s="39" customFormat="1" ht="42.75">
      <c r="A43" s="34">
        <v>12</v>
      </c>
      <c r="B43" s="34" t="s">
        <v>146</v>
      </c>
      <c r="C43" s="34" t="s">
        <v>135</v>
      </c>
      <c r="D43" s="13" t="s">
        <v>147</v>
      </c>
      <c r="E43" s="13" t="s">
        <v>137</v>
      </c>
      <c r="F43" s="14">
        <v>82772583.27</v>
      </c>
      <c r="G43" s="14">
        <v>82772583.27</v>
      </c>
      <c r="H43" s="35">
        <f>2519477.69</f>
        <v>2519477.69</v>
      </c>
      <c r="I43" s="36"/>
      <c r="J43" s="36"/>
      <c r="K43" s="36"/>
      <c r="L43" s="36"/>
      <c r="M43" s="36"/>
      <c r="N43" s="36"/>
      <c r="O43" s="38"/>
      <c r="P43"/>
      <c r="Q43" s="38"/>
    </row>
    <row r="44" spans="1:17" s="39" customFormat="1" ht="28.5">
      <c r="A44" s="34">
        <v>12</v>
      </c>
      <c r="B44" s="34" t="s">
        <v>148</v>
      </c>
      <c r="C44" s="34" t="s">
        <v>135</v>
      </c>
      <c r="D44" s="13" t="s">
        <v>149</v>
      </c>
      <c r="E44" s="13" t="s">
        <v>137</v>
      </c>
      <c r="F44" s="14"/>
      <c r="G44" s="14"/>
      <c r="H44" s="35">
        <f>1238534.21</f>
        <v>1238534.21</v>
      </c>
      <c r="I44" s="36"/>
      <c r="J44" s="36"/>
      <c r="K44" s="36"/>
      <c r="L44" s="36"/>
      <c r="M44" s="36"/>
      <c r="N44" s="36"/>
      <c r="O44" s="38"/>
      <c r="P44"/>
      <c r="Q44" s="38"/>
    </row>
    <row r="45" spans="1:17" s="39" customFormat="1" ht="28.5">
      <c r="A45" s="34">
        <v>12</v>
      </c>
      <c r="B45" s="34" t="s">
        <v>150</v>
      </c>
      <c r="C45" s="34" t="s">
        <v>135</v>
      </c>
      <c r="D45" s="13" t="s">
        <v>151</v>
      </c>
      <c r="E45" s="13" t="s">
        <v>137</v>
      </c>
      <c r="F45" s="14">
        <v>7381806</v>
      </c>
      <c r="G45" s="14">
        <v>7381806</v>
      </c>
      <c r="H45" s="35"/>
      <c r="I45" s="36"/>
      <c r="J45" s="36"/>
      <c r="K45" s="36"/>
      <c r="L45" s="36"/>
      <c r="M45" s="36"/>
      <c r="N45" s="36"/>
      <c r="O45" s="38"/>
      <c r="P45"/>
      <c r="Q45" s="38"/>
    </row>
    <row r="46" spans="1:17" s="39" customFormat="1" ht="28.5">
      <c r="A46" s="34">
        <v>12</v>
      </c>
      <c r="B46" s="34" t="s">
        <v>152</v>
      </c>
      <c r="C46" s="34" t="s">
        <v>135</v>
      </c>
      <c r="D46" s="13" t="s">
        <v>153</v>
      </c>
      <c r="E46" s="13" t="s">
        <v>137</v>
      </c>
      <c r="F46" s="14"/>
      <c r="G46" s="14"/>
      <c r="H46" s="35">
        <v>5779993.01</v>
      </c>
      <c r="I46" s="36"/>
      <c r="J46" s="36"/>
      <c r="K46" s="36"/>
      <c r="L46" s="36"/>
      <c r="M46" s="36"/>
      <c r="N46" s="36"/>
      <c r="O46" s="38"/>
      <c r="P46"/>
      <c r="Q46" s="38"/>
    </row>
    <row r="47" spans="1:17" s="39" customFormat="1" ht="28.5">
      <c r="A47" s="34">
        <v>12</v>
      </c>
      <c r="B47" s="34" t="s">
        <v>154</v>
      </c>
      <c r="C47" s="34" t="s">
        <v>135</v>
      </c>
      <c r="D47" s="13" t="s">
        <v>155</v>
      </c>
      <c r="E47" s="13" t="s">
        <v>137</v>
      </c>
      <c r="F47" s="14">
        <v>78085794.55</v>
      </c>
      <c r="G47" s="14">
        <v>78085794.55</v>
      </c>
      <c r="H47" s="35"/>
      <c r="I47" s="36"/>
      <c r="J47" s="36"/>
      <c r="K47" s="36"/>
      <c r="L47" s="36"/>
      <c r="M47" s="36"/>
      <c r="N47" s="36"/>
      <c r="O47" s="38"/>
      <c r="P47"/>
      <c r="Q47" s="40"/>
    </row>
    <row r="48" spans="1:16" s="39" customFormat="1" ht="28.5">
      <c r="A48" s="34">
        <v>12</v>
      </c>
      <c r="B48" s="34" t="s">
        <v>156</v>
      </c>
      <c r="C48" s="34" t="s">
        <v>135</v>
      </c>
      <c r="D48" s="13" t="s">
        <v>157</v>
      </c>
      <c r="E48" s="13" t="s">
        <v>137</v>
      </c>
      <c r="F48" s="14">
        <v>426296.28</v>
      </c>
      <c r="G48" s="14">
        <v>426296.28</v>
      </c>
      <c r="H48" s="35"/>
      <c r="I48" s="36"/>
      <c r="J48" s="36"/>
      <c r="K48" s="36"/>
      <c r="L48" s="36"/>
      <c r="M48" s="36"/>
      <c r="N48" s="41"/>
      <c r="O48" s="38"/>
      <c r="P48" s="36"/>
    </row>
    <row r="49" spans="1:16" s="39" customFormat="1" ht="28.5">
      <c r="A49" s="34">
        <v>12</v>
      </c>
      <c r="B49" s="34" t="s">
        <v>158</v>
      </c>
      <c r="C49" s="34" t="s">
        <v>135</v>
      </c>
      <c r="D49" s="13" t="s">
        <v>159</v>
      </c>
      <c r="E49" s="13" t="s">
        <v>137</v>
      </c>
      <c r="F49" s="14">
        <v>410000000</v>
      </c>
      <c r="G49" s="14">
        <v>410000000</v>
      </c>
      <c r="H49" s="35"/>
      <c r="I49" s="36"/>
      <c r="J49" s="36"/>
      <c r="K49" s="36"/>
      <c r="L49" s="36"/>
      <c r="M49" s="36"/>
      <c r="N49" s="36"/>
      <c r="O49" s="36"/>
      <c r="P49" s="36"/>
    </row>
    <row r="50" spans="1:16" s="39" customFormat="1" ht="42.75">
      <c r="A50" s="34">
        <v>12</v>
      </c>
      <c r="B50" s="34" t="s">
        <v>160</v>
      </c>
      <c r="C50" s="34" t="s">
        <v>135</v>
      </c>
      <c r="D50" s="13" t="s">
        <v>161</v>
      </c>
      <c r="E50" s="13" t="s">
        <v>137</v>
      </c>
      <c r="F50" s="14">
        <v>2400000</v>
      </c>
      <c r="G50" s="14">
        <v>2400000</v>
      </c>
      <c r="H50" s="35"/>
      <c r="I50" s="36"/>
      <c r="J50" s="36"/>
      <c r="K50" s="36"/>
      <c r="L50" s="36"/>
      <c r="M50" s="36"/>
      <c r="N50" s="36"/>
      <c r="O50" s="36"/>
      <c r="P50" s="36"/>
    </row>
    <row r="51" spans="1:16" s="39" customFormat="1" ht="42.75">
      <c r="A51" s="34">
        <v>12</v>
      </c>
      <c r="B51" s="34" t="s">
        <v>162</v>
      </c>
      <c r="C51" s="34" t="s">
        <v>135</v>
      </c>
      <c r="D51" s="13" t="s">
        <v>163</v>
      </c>
      <c r="E51" s="13" t="s">
        <v>137</v>
      </c>
      <c r="F51" s="14">
        <v>2830912.5</v>
      </c>
      <c r="G51" s="14">
        <v>2830912.5</v>
      </c>
      <c r="H51" s="35"/>
      <c r="I51" s="36"/>
      <c r="J51" s="36"/>
      <c r="K51" s="36"/>
      <c r="L51" s="36"/>
      <c r="M51" s="36"/>
      <c r="N51" s="36"/>
      <c r="O51" s="36"/>
      <c r="P51" s="36"/>
    </row>
    <row r="52" spans="1:16" s="39" customFormat="1" ht="57">
      <c r="A52" s="34">
        <v>12</v>
      </c>
      <c r="B52" s="34" t="s">
        <v>164</v>
      </c>
      <c r="C52" s="34" t="s">
        <v>165</v>
      </c>
      <c r="D52" s="13" t="s">
        <v>166</v>
      </c>
      <c r="E52" s="13" t="s">
        <v>167</v>
      </c>
      <c r="F52" s="14">
        <v>752150.21</v>
      </c>
      <c r="G52" s="14">
        <v>752150.21</v>
      </c>
      <c r="H52" s="35"/>
      <c r="I52" s="36"/>
      <c r="J52" s="36"/>
      <c r="K52" s="36"/>
      <c r="L52" s="36"/>
      <c r="M52" s="36"/>
      <c r="N52" s="36"/>
      <c r="O52" s="36"/>
      <c r="P52" s="36"/>
    </row>
    <row r="53" spans="1:16" s="39" customFormat="1" ht="42.75">
      <c r="A53" s="34">
        <v>16</v>
      </c>
      <c r="B53" s="34" t="s">
        <v>168</v>
      </c>
      <c r="C53" s="34" t="s">
        <v>169</v>
      </c>
      <c r="D53" s="13" t="s">
        <v>170</v>
      </c>
      <c r="E53" s="13" t="s">
        <v>171</v>
      </c>
      <c r="F53" s="14"/>
      <c r="G53" s="14"/>
      <c r="H53" s="35">
        <f>6444</f>
        <v>6444</v>
      </c>
      <c r="I53" s="36"/>
      <c r="J53" s="36"/>
      <c r="K53" s="36"/>
      <c r="L53" s="36"/>
      <c r="M53" s="36"/>
      <c r="O53" s="36"/>
      <c r="P53" s="36"/>
    </row>
    <row r="54" spans="1:16" s="39" customFormat="1" ht="42.75">
      <c r="A54" s="34">
        <v>16</v>
      </c>
      <c r="B54" s="34" t="s">
        <v>172</v>
      </c>
      <c r="C54" s="34" t="s">
        <v>169</v>
      </c>
      <c r="D54" s="13" t="s">
        <v>173</v>
      </c>
      <c r="E54" s="13" t="s">
        <v>171</v>
      </c>
      <c r="F54" s="14">
        <v>1500000</v>
      </c>
      <c r="G54" s="14">
        <v>1500000</v>
      </c>
      <c r="H54" s="35"/>
      <c r="I54" s="36"/>
      <c r="J54" s="36"/>
      <c r="K54" s="36"/>
      <c r="L54" s="36"/>
      <c r="M54" s="36"/>
      <c r="N54" s="36"/>
      <c r="O54" s="36"/>
      <c r="P54" s="36"/>
    </row>
    <row r="55" spans="1:16" s="39" customFormat="1" ht="28.5">
      <c r="A55" s="34">
        <v>16</v>
      </c>
      <c r="B55" s="34" t="s">
        <v>174</v>
      </c>
      <c r="C55" s="34" t="s">
        <v>169</v>
      </c>
      <c r="D55" s="13" t="s">
        <v>175</v>
      </c>
      <c r="E55" s="13" t="s">
        <v>171</v>
      </c>
      <c r="F55" s="14"/>
      <c r="G55" s="14"/>
      <c r="H55" s="35">
        <f>659799.57</f>
        <v>659799.57</v>
      </c>
      <c r="I55" s="36"/>
      <c r="J55" s="36"/>
      <c r="K55" s="36"/>
      <c r="L55" s="36"/>
      <c r="M55" s="36"/>
      <c r="N55" s="36"/>
      <c r="O55" s="36"/>
      <c r="P55" s="36"/>
    </row>
    <row r="56" spans="1:16" s="39" customFormat="1" ht="28.5">
      <c r="A56" s="34">
        <v>16</v>
      </c>
      <c r="B56" s="34" t="s">
        <v>176</v>
      </c>
      <c r="C56" s="34" t="s">
        <v>169</v>
      </c>
      <c r="D56" s="13" t="s">
        <v>177</v>
      </c>
      <c r="E56" s="13" t="s">
        <v>171</v>
      </c>
      <c r="F56" s="14">
        <v>45875605.81</v>
      </c>
      <c r="G56" s="14">
        <v>45875605.81</v>
      </c>
      <c r="H56" s="35">
        <v>56883.54</v>
      </c>
      <c r="I56" s="36"/>
      <c r="J56" s="36"/>
      <c r="K56" s="36"/>
      <c r="L56" s="36"/>
      <c r="M56" s="36"/>
      <c r="N56" s="36"/>
      <c r="O56" s="36"/>
      <c r="P56" s="36"/>
    </row>
    <row r="57" spans="1:16" s="39" customFormat="1" ht="28.5">
      <c r="A57" s="34">
        <v>33</v>
      </c>
      <c r="B57" s="34" t="s">
        <v>178</v>
      </c>
      <c r="C57" s="34" t="s">
        <v>117</v>
      </c>
      <c r="D57" s="13" t="s">
        <v>179</v>
      </c>
      <c r="E57" s="13" t="s">
        <v>119</v>
      </c>
      <c r="F57" s="14">
        <v>7652883417.14</v>
      </c>
      <c r="G57" s="14">
        <v>7652883417.14</v>
      </c>
      <c r="H57" s="35"/>
      <c r="I57" s="36"/>
      <c r="J57" s="36"/>
      <c r="K57" s="36"/>
      <c r="L57" s="36"/>
      <c r="M57" s="36"/>
      <c r="N57" s="36"/>
      <c r="O57" s="36"/>
      <c r="P57" s="36"/>
    </row>
    <row r="58" spans="1:16" s="39" customFormat="1" ht="28.5">
      <c r="A58" s="34">
        <v>33</v>
      </c>
      <c r="B58" s="34" t="s">
        <v>180</v>
      </c>
      <c r="C58" s="34" t="s">
        <v>117</v>
      </c>
      <c r="D58" s="13" t="s">
        <v>181</v>
      </c>
      <c r="E58" s="13" t="s">
        <v>119</v>
      </c>
      <c r="F58" s="14">
        <v>173793621</v>
      </c>
      <c r="G58" s="14">
        <v>173793621</v>
      </c>
      <c r="H58" s="35"/>
      <c r="I58" s="36"/>
      <c r="J58" s="36"/>
      <c r="K58" s="36"/>
      <c r="L58" s="36"/>
      <c r="M58" s="36"/>
      <c r="N58" s="36"/>
      <c r="O58" s="36"/>
      <c r="P58" s="36"/>
    </row>
    <row r="59" spans="1:16" s="39" customFormat="1" ht="28.5">
      <c r="A59" s="34">
        <v>33</v>
      </c>
      <c r="B59" s="34" t="s">
        <v>182</v>
      </c>
      <c r="C59" s="34" t="s">
        <v>117</v>
      </c>
      <c r="D59" s="13" t="s">
        <v>183</v>
      </c>
      <c r="E59" s="13" t="s">
        <v>119</v>
      </c>
      <c r="F59" s="14">
        <v>23710036</v>
      </c>
      <c r="G59" s="14">
        <v>23710036</v>
      </c>
      <c r="H59" s="35"/>
      <c r="I59" s="36"/>
      <c r="J59" s="36"/>
      <c r="K59" s="36"/>
      <c r="L59" s="36"/>
      <c r="M59" s="36"/>
      <c r="N59" s="36"/>
      <c r="O59" s="36"/>
      <c r="P59" s="36"/>
    </row>
    <row r="60" spans="1:16" s="39" customFormat="1" ht="28.5">
      <c r="A60" s="34">
        <v>33</v>
      </c>
      <c r="B60" s="34" t="s">
        <v>184</v>
      </c>
      <c r="C60" s="34" t="s">
        <v>185</v>
      </c>
      <c r="D60" s="13" t="s">
        <v>186</v>
      </c>
      <c r="E60" s="13" t="s">
        <v>187</v>
      </c>
      <c r="F60" s="14">
        <v>64678917.56</v>
      </c>
      <c r="G60" s="14">
        <v>64678917.56</v>
      </c>
      <c r="H60" s="35"/>
      <c r="I60" s="36"/>
      <c r="J60" s="36"/>
      <c r="K60" s="36"/>
      <c r="L60" s="36"/>
      <c r="M60" s="36"/>
      <c r="N60" s="36"/>
      <c r="O60" s="36"/>
      <c r="P60" s="36"/>
    </row>
    <row r="61" spans="1:16" s="39" customFormat="1" ht="28.5">
      <c r="A61" s="34">
        <v>33</v>
      </c>
      <c r="B61" s="34" t="s">
        <v>188</v>
      </c>
      <c r="C61" s="34" t="s">
        <v>135</v>
      </c>
      <c r="D61" s="13" t="s">
        <v>189</v>
      </c>
      <c r="E61" s="13" t="s">
        <v>137</v>
      </c>
      <c r="F61" s="14">
        <v>2279913380.76</v>
      </c>
      <c r="G61" s="14">
        <v>2279913380.76</v>
      </c>
      <c r="H61" s="35"/>
      <c r="I61" s="36"/>
      <c r="J61" s="36"/>
      <c r="K61" s="36"/>
      <c r="L61" s="36"/>
      <c r="M61" s="36"/>
      <c r="N61" s="36"/>
      <c r="O61" s="36"/>
      <c r="P61" s="36"/>
    </row>
    <row r="62" spans="1:16" s="39" customFormat="1" ht="28.5">
      <c r="A62" s="34">
        <v>33</v>
      </c>
      <c r="B62" s="34" t="s">
        <v>190</v>
      </c>
      <c r="C62" s="34" t="s">
        <v>135</v>
      </c>
      <c r="D62" s="13" t="s">
        <v>191</v>
      </c>
      <c r="E62" s="13" t="s">
        <v>137</v>
      </c>
      <c r="F62" s="14"/>
      <c r="G62" s="14"/>
      <c r="H62" s="35">
        <f>3993934+820251</f>
        <v>4814185</v>
      </c>
      <c r="I62" s="36"/>
      <c r="J62" s="36"/>
      <c r="K62" s="36"/>
      <c r="L62" s="36"/>
      <c r="M62" s="36"/>
      <c r="N62" s="36"/>
      <c r="O62" s="36"/>
      <c r="P62" s="36"/>
    </row>
    <row r="63" spans="1:16" s="39" customFormat="1" ht="28.5">
      <c r="A63" s="34">
        <v>33</v>
      </c>
      <c r="B63" s="34" t="s">
        <v>192</v>
      </c>
      <c r="C63" s="34" t="s">
        <v>117</v>
      </c>
      <c r="D63" s="13" t="s">
        <v>193</v>
      </c>
      <c r="E63" s="13" t="s">
        <v>119</v>
      </c>
      <c r="F63" s="14"/>
      <c r="G63" s="14"/>
      <c r="H63" s="35">
        <v>4022550</v>
      </c>
      <c r="I63" s="36"/>
      <c r="J63" s="36"/>
      <c r="K63" s="36"/>
      <c r="L63" s="36"/>
      <c r="M63" s="36"/>
      <c r="N63" s="36"/>
      <c r="O63" s="36"/>
      <c r="P63" s="36"/>
    </row>
    <row r="64" spans="1:16" s="39" customFormat="1" ht="28.5">
      <c r="A64" s="34">
        <v>33</v>
      </c>
      <c r="B64" s="34" t="s">
        <v>194</v>
      </c>
      <c r="C64" s="34" t="s">
        <v>117</v>
      </c>
      <c r="D64" s="13" t="s">
        <v>195</v>
      </c>
      <c r="E64" s="13" t="s">
        <v>119</v>
      </c>
      <c r="F64" s="14"/>
      <c r="G64" s="14"/>
      <c r="H64" s="35">
        <v>6555201.36</v>
      </c>
      <c r="I64" s="36"/>
      <c r="J64" s="36"/>
      <c r="K64" s="36"/>
      <c r="L64" s="36"/>
      <c r="M64" s="36"/>
      <c r="N64" s="36"/>
      <c r="O64" s="36"/>
      <c r="P64" s="36"/>
    </row>
    <row r="65" spans="1:16" s="39" customFormat="1" ht="28.5">
      <c r="A65" s="34">
        <v>33</v>
      </c>
      <c r="B65" s="34" t="s">
        <v>196</v>
      </c>
      <c r="C65" s="34" t="s">
        <v>185</v>
      </c>
      <c r="D65" s="13" t="s">
        <v>197</v>
      </c>
      <c r="E65" s="13" t="s">
        <v>187</v>
      </c>
      <c r="F65" s="14"/>
      <c r="G65" s="14"/>
      <c r="H65" s="35">
        <f>5468985.37</f>
        <v>5468985.37</v>
      </c>
      <c r="I65" s="36"/>
      <c r="J65" s="36"/>
      <c r="K65" s="36"/>
      <c r="L65" s="36"/>
      <c r="M65" s="36"/>
      <c r="N65" s="36"/>
      <c r="O65" s="36"/>
      <c r="P65" s="36"/>
    </row>
    <row r="66" spans="1:16" s="39" customFormat="1" ht="28.5">
      <c r="A66" s="34">
        <v>47</v>
      </c>
      <c r="B66" s="34" t="s">
        <v>198</v>
      </c>
      <c r="C66" s="34" t="s">
        <v>61</v>
      </c>
      <c r="D66" s="13" t="s">
        <v>199</v>
      </c>
      <c r="E66" s="13" t="s">
        <v>63</v>
      </c>
      <c r="F66" s="14">
        <v>2400000</v>
      </c>
      <c r="G66" s="14">
        <v>2400000</v>
      </c>
      <c r="H66" s="35"/>
      <c r="I66" s="36"/>
      <c r="J66" s="36"/>
      <c r="K66" s="36"/>
      <c r="L66" s="36"/>
      <c r="M66" s="36"/>
      <c r="N66" s="36"/>
      <c r="O66" s="36"/>
      <c r="P66" s="36"/>
    </row>
    <row r="67" spans="1:16" s="39" customFormat="1" ht="28.5">
      <c r="A67" s="34">
        <v>47</v>
      </c>
      <c r="B67" s="34" t="s">
        <v>200</v>
      </c>
      <c r="C67" s="34" t="s">
        <v>61</v>
      </c>
      <c r="D67" s="13" t="s">
        <v>201</v>
      </c>
      <c r="E67" s="13" t="s">
        <v>63</v>
      </c>
      <c r="F67" s="14">
        <v>8552225.13</v>
      </c>
      <c r="G67" s="14">
        <v>8552225.13</v>
      </c>
      <c r="H67" s="35">
        <v>253023.41</v>
      </c>
      <c r="I67" s="36"/>
      <c r="J67" s="36"/>
      <c r="K67" s="36"/>
      <c r="L67" s="36"/>
      <c r="M67" s="36"/>
      <c r="N67" s="36"/>
      <c r="O67" s="36"/>
      <c r="P67" s="36"/>
    </row>
    <row r="68" spans="1:16" s="39" customFormat="1" ht="28.5">
      <c r="A68" s="34">
        <v>47</v>
      </c>
      <c r="B68" s="34" t="s">
        <v>202</v>
      </c>
      <c r="C68" s="34" t="s">
        <v>61</v>
      </c>
      <c r="D68" s="13" t="s">
        <v>203</v>
      </c>
      <c r="E68" s="13" t="s">
        <v>63</v>
      </c>
      <c r="F68" s="14"/>
      <c r="G68" s="14"/>
      <c r="H68" s="35">
        <v>382905.4</v>
      </c>
      <c r="I68" s="36"/>
      <c r="J68" s="36"/>
      <c r="K68" s="36"/>
      <c r="L68" s="36"/>
      <c r="M68" s="36"/>
      <c r="N68" s="36"/>
      <c r="O68" s="36"/>
      <c r="P68" s="36"/>
    </row>
    <row r="69" spans="1:17" s="28" customFormat="1" ht="22.5" customHeight="1">
      <c r="A69" s="34"/>
      <c r="B69" s="34"/>
      <c r="C69" s="34"/>
      <c r="D69" s="42"/>
      <c r="E69" s="42"/>
      <c r="F69" s="33"/>
      <c r="G69" s="33"/>
      <c r="H69" s="33"/>
      <c r="I69" s="33"/>
      <c r="J69" s="33"/>
      <c r="K69" s="33"/>
      <c r="L69" s="33"/>
      <c r="N69" s="36"/>
      <c r="O69" s="36"/>
      <c r="P69" s="36"/>
      <c r="Q69" s="39"/>
    </row>
    <row r="70" spans="1:16" s="28" customFormat="1" ht="12">
      <c r="A70" s="34"/>
      <c r="B70" s="34"/>
      <c r="C70" s="34"/>
      <c r="D70" s="43"/>
      <c r="E70" s="43"/>
      <c r="F70" s="29"/>
      <c r="G70" s="44"/>
      <c r="H70" s="29"/>
      <c r="I70" s="30"/>
      <c r="J70" s="30"/>
      <c r="K70" s="30"/>
      <c r="L70" s="29"/>
      <c r="O70" s="36"/>
      <c r="P70" s="36"/>
    </row>
    <row r="71" spans="1:16" s="28" customFormat="1" ht="12">
      <c r="A71" s="34"/>
      <c r="B71" s="34"/>
      <c r="C71" s="34"/>
      <c r="D71" s="43"/>
      <c r="E71" s="43"/>
      <c r="F71" s="29"/>
      <c r="G71" s="44"/>
      <c r="H71" s="29"/>
      <c r="I71" s="30"/>
      <c r="J71" s="30"/>
      <c r="K71" s="30"/>
      <c r="L71" s="29"/>
      <c r="O71" s="36"/>
      <c r="P71" s="36"/>
    </row>
    <row r="72" spans="4:17" ht="12">
      <c r="D72" s="43"/>
      <c r="H72" s="29"/>
      <c r="I72" s="30"/>
      <c r="J72" s="30"/>
      <c r="K72" s="30"/>
      <c r="O72" s="33"/>
      <c r="P72" s="29"/>
      <c r="Q72" s="28"/>
    </row>
    <row r="73" spans="4:15" ht="12">
      <c r="D73" s="45"/>
      <c r="E73" s="46"/>
      <c r="F73" s="47"/>
      <c r="G73" s="48"/>
      <c r="H73" s="49"/>
      <c r="I73" s="32"/>
      <c r="J73" s="30"/>
      <c r="K73" s="30"/>
      <c r="O73" s="29"/>
    </row>
    <row r="74" spans="4:9" ht="12">
      <c r="D74" s="50" t="s">
        <v>204</v>
      </c>
      <c r="E74" s="50"/>
      <c r="G74" s="51" t="s">
        <v>205</v>
      </c>
      <c r="H74" s="52"/>
      <c r="I74" s="30"/>
    </row>
    <row r="75" spans="4:9" ht="12" customHeight="1">
      <c r="D75" s="50" t="s">
        <v>206</v>
      </c>
      <c r="E75" s="50"/>
      <c r="G75" s="51" t="s">
        <v>207</v>
      </c>
      <c r="H75" s="52"/>
      <c r="I75" s="30"/>
    </row>
    <row r="76" spans="4:8" ht="12" customHeight="1">
      <c r="D76" s="53" t="s">
        <v>208</v>
      </c>
      <c r="E76" s="53"/>
      <c r="G76" s="51" t="s">
        <v>209</v>
      </c>
      <c r="H76" s="52"/>
    </row>
    <row r="77" spans="4:8" ht="12">
      <c r="D77" s="45"/>
      <c r="E77" s="45"/>
      <c r="F77" s="47"/>
      <c r="G77" s="54" t="s">
        <v>210</v>
      </c>
      <c r="H77" s="29"/>
    </row>
    <row r="78" spans="8:9" ht="12">
      <c r="H78" s="29"/>
      <c r="I78" s="29"/>
    </row>
    <row r="79" spans="1:17" s="57" customFormat="1" ht="12">
      <c r="A79" s="25"/>
      <c r="B79" s="25"/>
      <c r="C79" s="25"/>
      <c r="D79" s="17"/>
      <c r="E79" s="17"/>
      <c r="F79" s="55"/>
      <c r="G79" s="55"/>
      <c r="H79" s="55"/>
      <c r="I79" s="56"/>
      <c r="J79" s="56"/>
      <c r="K79" s="56"/>
      <c r="L79" s="56"/>
      <c r="M79" s="56"/>
      <c r="N79" s="28"/>
      <c r="O79" s="26"/>
      <c r="P79" s="26"/>
      <c r="Q79" s="2"/>
    </row>
    <row r="80" spans="1:15" s="57" customFormat="1" ht="12">
      <c r="A80" s="25"/>
      <c r="B80" s="25"/>
      <c r="C80" s="25"/>
      <c r="D80" s="17"/>
      <c r="E80" s="17"/>
      <c r="F80" s="29"/>
      <c r="G80" s="58"/>
      <c r="H80" s="29"/>
      <c r="I80" s="56"/>
      <c r="J80" s="56"/>
      <c r="K80" s="56"/>
      <c r="L80" s="56"/>
      <c r="M80" s="56"/>
      <c r="N80" s="56"/>
      <c r="O80" s="26"/>
    </row>
    <row r="81" spans="1:14" s="57" customFormat="1" ht="12">
      <c r="A81" s="25"/>
      <c r="B81" s="25"/>
      <c r="C81" s="25"/>
      <c r="D81" s="17"/>
      <c r="E81" s="2"/>
      <c r="F81" s="26"/>
      <c r="G81" s="26"/>
      <c r="H81" s="29"/>
      <c r="I81" s="56"/>
      <c r="J81" s="56"/>
      <c r="K81" s="56"/>
      <c r="L81" s="56"/>
      <c r="M81" s="56"/>
      <c r="N81" s="56"/>
    </row>
    <row r="82" spans="1:14" s="57" customFormat="1" ht="12">
      <c r="A82" s="25"/>
      <c r="B82" s="25"/>
      <c r="C82" s="25"/>
      <c r="D82" s="17"/>
      <c r="E82" s="2"/>
      <c r="F82" s="59"/>
      <c r="G82" s="26"/>
      <c r="H82" s="29"/>
      <c r="I82" s="56"/>
      <c r="J82" s="56"/>
      <c r="K82" s="56"/>
      <c r="L82" s="56"/>
      <c r="M82" s="56"/>
      <c r="N82" s="56"/>
    </row>
    <row r="83" spans="1:14" s="57" customFormat="1" ht="12">
      <c r="A83" s="25"/>
      <c r="B83" s="25"/>
      <c r="C83" s="25"/>
      <c r="D83" s="17"/>
      <c r="E83" s="17"/>
      <c r="F83" s="26"/>
      <c r="G83" s="27"/>
      <c r="H83" s="29"/>
      <c r="I83" s="56"/>
      <c r="J83" s="56"/>
      <c r="K83" s="56"/>
      <c r="L83" s="56"/>
      <c r="M83" s="56"/>
      <c r="N83" s="56"/>
    </row>
    <row r="84" spans="1:14" s="57" customFormat="1" ht="12">
      <c r="A84" s="25"/>
      <c r="B84" s="25"/>
      <c r="C84" s="25"/>
      <c r="D84" s="17"/>
      <c r="E84" s="17"/>
      <c r="F84" s="26"/>
      <c r="G84" s="27"/>
      <c r="H84" s="29"/>
      <c r="I84" s="60"/>
      <c r="J84" s="56"/>
      <c r="K84" s="56"/>
      <c r="L84" s="56"/>
      <c r="M84" s="56"/>
      <c r="N84" s="56"/>
    </row>
    <row r="85" spans="1:14" s="57" customFormat="1" ht="12">
      <c r="A85" s="25"/>
      <c r="B85" s="25"/>
      <c r="C85" s="25"/>
      <c r="D85" s="17"/>
      <c r="E85" s="17"/>
      <c r="F85" s="26"/>
      <c r="G85" s="27"/>
      <c r="H85" s="29"/>
      <c r="I85" s="56"/>
      <c r="J85" s="56"/>
      <c r="K85" s="56"/>
      <c r="L85" s="56"/>
      <c r="M85" s="56"/>
      <c r="N85" s="56"/>
    </row>
    <row r="86" spans="1:14" s="57" customFormat="1" ht="12">
      <c r="A86" s="25"/>
      <c r="B86" s="25"/>
      <c r="C86" s="25"/>
      <c r="D86" s="17"/>
      <c r="E86" s="17"/>
      <c r="F86" s="26"/>
      <c r="G86" s="27"/>
      <c r="H86" s="29"/>
      <c r="I86" s="56"/>
      <c r="J86" s="56"/>
      <c r="K86" s="56"/>
      <c r="L86" s="56"/>
      <c r="M86" s="56"/>
      <c r="N86" s="56"/>
    </row>
    <row r="87" spans="1:14" s="57" customFormat="1" ht="12">
      <c r="A87" s="25"/>
      <c r="B87" s="25"/>
      <c r="C87" s="25"/>
      <c r="D87" s="17"/>
      <c r="E87" s="17"/>
      <c r="F87" s="26"/>
      <c r="G87" s="27"/>
      <c r="H87" s="29"/>
      <c r="I87" s="56"/>
      <c r="J87" s="56"/>
      <c r="K87" s="56"/>
      <c r="L87" s="56"/>
      <c r="M87" s="56"/>
      <c r="N87" s="56"/>
    </row>
    <row r="88" spans="1:14" s="57" customFormat="1" ht="12">
      <c r="A88" s="25"/>
      <c r="B88" s="25"/>
      <c r="C88" s="25"/>
      <c r="D88" s="17"/>
      <c r="E88" s="17"/>
      <c r="F88" s="26"/>
      <c r="H88" s="29"/>
      <c r="I88" s="56"/>
      <c r="J88" s="56"/>
      <c r="K88" s="56"/>
      <c r="L88" s="56"/>
      <c r="M88" s="56"/>
      <c r="N88" s="56"/>
    </row>
    <row r="89" spans="1:14" s="57" customFormat="1" ht="12">
      <c r="A89" s="25"/>
      <c r="B89" s="25"/>
      <c r="C89" s="25"/>
      <c r="D89" s="17"/>
      <c r="E89" s="17"/>
      <c r="F89" s="26"/>
      <c r="G89" s="27"/>
      <c r="H89" s="29"/>
      <c r="I89" s="56"/>
      <c r="J89" s="56"/>
      <c r="K89" s="56"/>
      <c r="L89" s="56"/>
      <c r="M89" s="56"/>
      <c r="N89" s="56"/>
    </row>
    <row r="90" spans="1:14" s="57" customFormat="1" ht="12">
      <c r="A90" s="25"/>
      <c r="B90" s="25"/>
      <c r="C90" s="25"/>
      <c r="D90" s="17"/>
      <c r="E90" s="17"/>
      <c r="F90" s="26"/>
      <c r="G90" s="27"/>
      <c r="H90" s="29"/>
      <c r="I90" s="56"/>
      <c r="J90" s="56"/>
      <c r="K90" s="56"/>
      <c r="L90" s="56"/>
      <c r="M90" s="56"/>
      <c r="N90" s="56"/>
    </row>
    <row r="91" spans="1:14" s="57" customFormat="1" ht="12">
      <c r="A91" s="25"/>
      <c r="B91" s="25"/>
      <c r="C91" s="25"/>
      <c r="D91" s="17"/>
      <c r="E91" s="17"/>
      <c r="F91" s="26"/>
      <c r="G91" s="27"/>
      <c r="H91" s="29"/>
      <c r="I91" s="56"/>
      <c r="J91" s="56"/>
      <c r="K91" s="56"/>
      <c r="L91" s="56"/>
      <c r="M91" s="56"/>
      <c r="N91" s="56"/>
    </row>
    <row r="92" spans="1:14" s="57" customFormat="1" ht="12">
      <c r="A92" s="25"/>
      <c r="B92" s="25"/>
      <c r="C92" s="25"/>
      <c r="D92" s="17"/>
      <c r="E92" s="17"/>
      <c r="F92" s="26"/>
      <c r="G92" s="27"/>
      <c r="H92" s="29"/>
      <c r="I92" s="56"/>
      <c r="J92" s="56"/>
      <c r="K92" s="56"/>
      <c r="L92" s="56"/>
      <c r="M92" s="56"/>
      <c r="N92" s="56"/>
    </row>
    <row r="93" spans="1:14" s="57" customFormat="1" ht="12">
      <c r="A93" s="25"/>
      <c r="B93" s="25"/>
      <c r="C93" s="25"/>
      <c r="D93" s="17"/>
      <c r="E93" s="17"/>
      <c r="F93" s="26"/>
      <c r="G93" s="27"/>
      <c r="H93" s="29"/>
      <c r="I93" s="56"/>
      <c r="J93" s="56"/>
      <c r="K93" s="56"/>
      <c r="L93" s="56"/>
      <c r="M93" s="56"/>
      <c r="N93" s="56"/>
    </row>
    <row r="94" spans="1:14" s="57" customFormat="1" ht="12">
      <c r="A94" s="25"/>
      <c r="B94" s="25"/>
      <c r="C94" s="25"/>
      <c r="D94" s="17"/>
      <c r="E94" s="17"/>
      <c r="F94" s="26"/>
      <c r="G94" s="27"/>
      <c r="H94" s="29"/>
      <c r="I94" s="56"/>
      <c r="J94" s="56"/>
      <c r="K94" s="56"/>
      <c r="L94" s="56"/>
      <c r="M94" s="56"/>
      <c r="N94" s="56"/>
    </row>
    <row r="95" spans="1:14" s="57" customFormat="1" ht="12">
      <c r="A95" s="25"/>
      <c r="B95" s="25"/>
      <c r="C95" s="25"/>
      <c r="D95" s="17"/>
      <c r="E95" s="17"/>
      <c r="F95" s="26"/>
      <c r="G95" s="27"/>
      <c r="H95" s="29"/>
      <c r="I95" s="56"/>
      <c r="J95" s="56"/>
      <c r="K95" s="56"/>
      <c r="L95" s="56"/>
      <c r="M95" s="56"/>
      <c r="N95" s="56"/>
    </row>
    <row r="96" spans="14:17" ht="12">
      <c r="N96" s="56"/>
      <c r="O96" s="57"/>
      <c r="P96" s="57"/>
      <c r="Q96" s="57"/>
    </row>
    <row r="97" ht="12">
      <c r="O97" s="57"/>
    </row>
  </sheetData>
  <sheetProtection/>
  <mergeCells count="9">
    <mergeCell ref="D2:H2"/>
    <mergeCell ref="D3:H3"/>
    <mergeCell ref="D4:H4"/>
    <mergeCell ref="D5:H5"/>
    <mergeCell ref="D6:H6"/>
    <mergeCell ref="D8:D9"/>
    <mergeCell ref="E8:E9"/>
    <mergeCell ref="F8:G8"/>
    <mergeCell ref="H8:H9"/>
  </mergeCells>
  <printOptions/>
  <pageMargins left="0.11811023622047245" right="0.11811023622047245" top="0.15748031496062992" bottom="0.15748031496062992" header="0.31496062992125984" footer="0.31496062992125984"/>
  <pageSetup horizontalDpi="600" verticalDpi="600" orientation="portrait" scale="60" r:id="rId1"/>
</worksheet>
</file>

<file path=xl/worksheets/sheet3.xml><?xml version="1.0" encoding="utf-8"?>
<worksheet xmlns="http://schemas.openxmlformats.org/spreadsheetml/2006/main" xmlns:r="http://schemas.openxmlformats.org/officeDocument/2006/relationships">
  <sheetPr>
    <pageSetUpPr fitToPage="1"/>
  </sheetPr>
  <dimension ref="A2:G30"/>
  <sheetViews>
    <sheetView zoomScalePageLayoutView="0" workbookViewId="0" topLeftCell="A1">
      <pane xSplit="1" ySplit="9" topLeftCell="B10" activePane="bottomRight" state="frozen"/>
      <selection pane="topLeft" activeCell="C12" sqref="C12"/>
      <selection pane="topRight" activeCell="C12" sqref="C12"/>
      <selection pane="bottomLeft" activeCell="C12" sqref="C12"/>
      <selection pane="bottomRight" activeCell="C12" sqref="C12"/>
    </sheetView>
  </sheetViews>
  <sheetFormatPr defaultColWidth="36.57421875" defaultRowHeight="15"/>
  <cols>
    <col min="1" max="1" width="1.8515625" style="9" customWidth="1"/>
    <col min="2" max="2" width="49.00390625" style="4" customWidth="1"/>
    <col min="3" max="3" width="31.8515625" style="4" customWidth="1"/>
    <col min="4" max="4" width="18.7109375" style="2" customWidth="1"/>
    <col min="5" max="5" width="19.7109375" style="5" customWidth="1"/>
    <col min="6" max="6" width="18.28125" style="2" customWidth="1"/>
    <col min="7" max="7" width="15.57421875" style="2" bestFit="1" customWidth="1"/>
    <col min="8" max="8" width="20.140625" style="2" customWidth="1"/>
    <col min="9" max="9" width="11.421875" style="2" customWidth="1"/>
    <col min="10" max="10" width="17.421875" style="2" customWidth="1"/>
    <col min="11" max="254" width="11.421875" style="2" customWidth="1"/>
    <col min="255" max="16384" width="36.57421875" style="2" customWidth="1"/>
  </cols>
  <sheetData>
    <row r="2" spans="2:6" ht="15">
      <c r="B2" s="73" t="s">
        <v>0</v>
      </c>
      <c r="C2" s="73"/>
      <c r="D2" s="73"/>
      <c r="E2" s="73"/>
      <c r="F2" s="73"/>
    </row>
    <row r="3" spans="2:6" ht="15">
      <c r="B3" s="73" t="s">
        <v>12</v>
      </c>
      <c r="C3" s="73"/>
      <c r="D3" s="73"/>
      <c r="E3" s="73"/>
      <c r="F3" s="73"/>
    </row>
    <row r="4" spans="2:6" ht="15">
      <c r="B4" s="73" t="s">
        <v>10</v>
      </c>
      <c r="C4" s="73"/>
      <c r="D4" s="73"/>
      <c r="E4" s="73"/>
      <c r="F4" s="73"/>
    </row>
    <row r="5" spans="2:7" ht="13.5">
      <c r="B5" s="74" t="s">
        <v>5</v>
      </c>
      <c r="C5" s="74"/>
      <c r="D5" s="74"/>
      <c r="E5" s="74"/>
      <c r="F5" s="74"/>
      <c r="G5" s="10"/>
    </row>
    <row r="6" spans="2:6" ht="12.75">
      <c r="B6" s="75" t="s">
        <v>46</v>
      </c>
      <c r="C6" s="75"/>
      <c r="D6" s="75"/>
      <c r="E6" s="75"/>
      <c r="F6" s="75"/>
    </row>
    <row r="7" ht="12.75" thickBot="1"/>
    <row r="8" spans="2:6" ht="14.25" thickBot="1">
      <c r="B8" s="76" t="s">
        <v>6</v>
      </c>
      <c r="C8" s="89" t="s">
        <v>7</v>
      </c>
      <c r="D8" s="78" t="s">
        <v>8</v>
      </c>
      <c r="E8" s="78"/>
      <c r="F8" s="79" t="s">
        <v>9</v>
      </c>
    </row>
    <row r="9" spans="2:6" ht="13.5">
      <c r="B9" s="77"/>
      <c r="C9" s="90"/>
      <c r="D9" s="16" t="s">
        <v>2</v>
      </c>
      <c r="E9" s="6" t="s">
        <v>3</v>
      </c>
      <c r="F9" s="80"/>
    </row>
    <row r="10" spans="1:6" s="8" customFormat="1" ht="57">
      <c r="A10" s="11"/>
      <c r="B10" s="13" t="s">
        <v>31</v>
      </c>
      <c r="C10" s="18" t="s">
        <v>41</v>
      </c>
      <c r="D10" s="14">
        <v>110000</v>
      </c>
      <c r="E10" s="14">
        <v>110000</v>
      </c>
      <c r="F10" s="15">
        <v>0</v>
      </c>
    </row>
    <row r="11" spans="1:6" s="8" customFormat="1" ht="71.25">
      <c r="A11" s="11"/>
      <c r="B11" s="13" t="s">
        <v>32</v>
      </c>
      <c r="C11" s="18" t="s">
        <v>42</v>
      </c>
      <c r="D11" s="14">
        <v>480000</v>
      </c>
      <c r="E11" s="14">
        <v>480000</v>
      </c>
      <c r="F11" s="15">
        <v>0</v>
      </c>
    </row>
    <row r="12" spans="1:6" s="8" customFormat="1" ht="39" customHeight="1">
      <c r="A12" s="11"/>
      <c r="B12" s="13" t="s">
        <v>33</v>
      </c>
      <c r="C12" s="18" t="s">
        <v>43</v>
      </c>
      <c r="D12" s="14">
        <v>9121909.639999999</v>
      </c>
      <c r="E12" s="14">
        <v>9121909.639999999</v>
      </c>
      <c r="F12" s="15">
        <v>0</v>
      </c>
    </row>
    <row r="13" spans="1:6" s="8" customFormat="1" ht="42.75">
      <c r="A13" s="11"/>
      <c r="B13" s="13" t="s">
        <v>34</v>
      </c>
      <c r="C13" s="18" t="s">
        <v>44</v>
      </c>
      <c r="D13" s="14">
        <v>1621056.94</v>
      </c>
      <c r="E13" s="14">
        <v>1621056.94</v>
      </c>
      <c r="F13" s="15">
        <v>0</v>
      </c>
    </row>
    <row r="14" spans="1:6" s="8" customFormat="1" ht="99.75">
      <c r="A14" s="11"/>
      <c r="B14" s="13" t="s">
        <v>35</v>
      </c>
      <c r="C14" s="18" t="s">
        <v>45</v>
      </c>
      <c r="D14" s="14">
        <v>1806762.95</v>
      </c>
      <c r="E14" s="14">
        <v>1806762.95</v>
      </c>
      <c r="F14" s="15">
        <v>0</v>
      </c>
    </row>
    <row r="15" spans="1:6" s="8" customFormat="1" ht="51.75" customHeight="1">
      <c r="A15" s="11"/>
      <c r="B15" s="13" t="s">
        <v>36</v>
      </c>
      <c r="C15" s="18" t="s">
        <v>47</v>
      </c>
      <c r="D15" s="14">
        <v>500000</v>
      </c>
      <c r="E15" s="14">
        <v>500000</v>
      </c>
      <c r="F15" s="15">
        <v>0</v>
      </c>
    </row>
    <row r="16" spans="1:6" s="8" customFormat="1" ht="71.25">
      <c r="A16" s="11"/>
      <c r="B16" s="13" t="s">
        <v>38</v>
      </c>
      <c r="C16" s="18" t="s">
        <v>48</v>
      </c>
      <c r="D16" s="14">
        <v>3232860.58</v>
      </c>
      <c r="E16" s="14">
        <v>3232860.58</v>
      </c>
      <c r="F16" s="15">
        <v>0</v>
      </c>
    </row>
    <row r="17" spans="1:6" s="8" customFormat="1" ht="71.25">
      <c r="A17" s="11"/>
      <c r="B17" s="13" t="s">
        <v>37</v>
      </c>
      <c r="C17" s="18" t="s">
        <v>49</v>
      </c>
      <c r="D17" s="14">
        <v>3499711.11</v>
      </c>
      <c r="E17" s="14">
        <v>3499711.11</v>
      </c>
      <c r="F17" s="15">
        <v>0</v>
      </c>
    </row>
    <row r="18" spans="1:6" s="8" customFormat="1" ht="42.75">
      <c r="A18" s="11"/>
      <c r="B18" s="13" t="s">
        <v>39</v>
      </c>
      <c r="C18" s="18" t="s">
        <v>50</v>
      </c>
      <c r="D18" s="14">
        <v>1076758.63</v>
      </c>
      <c r="E18" s="14">
        <v>1076758.63</v>
      </c>
      <c r="F18" s="15"/>
    </row>
    <row r="19" spans="1:6" s="8" customFormat="1" ht="85.5">
      <c r="A19" s="11"/>
      <c r="B19" s="13" t="s">
        <v>40</v>
      </c>
      <c r="C19" s="18" t="s">
        <v>51</v>
      </c>
      <c r="D19" s="14">
        <v>486467.68000000005</v>
      </c>
      <c r="E19" s="14">
        <v>486467.68000000005</v>
      </c>
      <c r="F19" s="15"/>
    </row>
    <row r="20" spans="1:6" s="8" customFormat="1" ht="100.5" customHeight="1">
      <c r="A20" s="11"/>
      <c r="B20" s="13" t="s">
        <v>29</v>
      </c>
      <c r="C20" s="18" t="s">
        <v>18</v>
      </c>
      <c r="D20" s="14"/>
      <c r="E20" s="14">
        <v>616034608.6999999</v>
      </c>
      <c r="F20" s="15">
        <v>0</v>
      </c>
    </row>
    <row r="21" spans="1:6" s="8" customFormat="1" ht="69" customHeight="1">
      <c r="A21" s="11"/>
      <c r="B21" s="13" t="s">
        <v>22</v>
      </c>
      <c r="C21" s="18" t="s">
        <v>15</v>
      </c>
      <c r="D21" s="14">
        <v>210893546.78</v>
      </c>
      <c r="E21" s="14">
        <v>210893546.78</v>
      </c>
      <c r="F21" s="15">
        <v>0</v>
      </c>
    </row>
    <row r="22" spans="1:6" s="8" customFormat="1" ht="72.75" customHeight="1">
      <c r="A22" s="11"/>
      <c r="B22" s="13" t="s">
        <v>21</v>
      </c>
      <c r="C22" s="18" t="s">
        <v>16</v>
      </c>
      <c r="D22" s="14">
        <v>10085492.32</v>
      </c>
      <c r="E22" s="14">
        <v>10085492.32</v>
      </c>
      <c r="F22" s="15">
        <v>0</v>
      </c>
    </row>
    <row r="23" spans="1:6" s="8" customFormat="1" ht="57">
      <c r="A23" s="11"/>
      <c r="B23" s="13" t="s">
        <v>19</v>
      </c>
      <c r="C23" s="12" t="s">
        <v>14</v>
      </c>
      <c r="D23" s="14">
        <v>200659670</v>
      </c>
      <c r="E23" s="14">
        <v>200659670</v>
      </c>
      <c r="F23" s="15">
        <v>0</v>
      </c>
    </row>
    <row r="24" spans="1:6" s="8" customFormat="1" ht="69.75" customHeight="1">
      <c r="A24" s="11"/>
      <c r="B24" s="13" t="s">
        <v>20</v>
      </c>
      <c r="C24" s="18" t="s">
        <v>17</v>
      </c>
      <c r="D24" s="14">
        <v>37450463.769999996</v>
      </c>
      <c r="E24" s="14">
        <v>37450463.769999996</v>
      </c>
      <c r="F24" s="15">
        <v>0</v>
      </c>
    </row>
    <row r="25" spans="1:6" s="8" customFormat="1" ht="47.25" customHeight="1">
      <c r="A25" s="11"/>
      <c r="B25" s="13" t="s">
        <v>24</v>
      </c>
      <c r="C25" s="18" t="s">
        <v>13</v>
      </c>
      <c r="D25" s="14">
        <v>3898841.23</v>
      </c>
      <c r="E25" s="14">
        <v>3898841.23</v>
      </c>
      <c r="F25" s="15">
        <f>1774052.76+36467</f>
        <v>1810519.76</v>
      </c>
    </row>
    <row r="26" spans="1:6" s="8" customFormat="1" ht="47.25" customHeight="1">
      <c r="A26" s="11"/>
      <c r="B26" s="13" t="s">
        <v>23</v>
      </c>
      <c r="C26" s="18" t="s">
        <v>13</v>
      </c>
      <c r="D26" s="14">
        <v>131407154.05000001</v>
      </c>
      <c r="E26" s="14">
        <v>131407154.05000001</v>
      </c>
      <c r="F26" s="15">
        <v>0</v>
      </c>
    </row>
    <row r="27" spans="1:6" s="8" customFormat="1" ht="72.75" customHeight="1">
      <c r="A27" s="11"/>
      <c r="B27" s="13" t="s">
        <v>25</v>
      </c>
      <c r="C27" s="18" t="s">
        <v>18</v>
      </c>
      <c r="D27" s="14"/>
      <c r="E27" s="14"/>
      <c r="F27" s="15">
        <v>34576</v>
      </c>
    </row>
    <row r="28" spans="1:6" s="8" customFormat="1" ht="72.75" customHeight="1">
      <c r="A28" s="11"/>
      <c r="B28" s="13" t="s">
        <v>30</v>
      </c>
      <c r="C28" s="23" t="s">
        <v>52</v>
      </c>
      <c r="D28" s="14">
        <v>109242050.98</v>
      </c>
      <c r="E28" s="14">
        <v>109242050.98</v>
      </c>
      <c r="F28" s="15">
        <v>0</v>
      </c>
    </row>
    <row r="29" spans="1:6" s="8" customFormat="1" ht="72.75" customHeight="1">
      <c r="A29" s="11"/>
      <c r="B29" s="13" t="s">
        <v>26</v>
      </c>
      <c r="C29" s="18" t="s">
        <v>27</v>
      </c>
      <c r="D29" s="14"/>
      <c r="E29" s="14"/>
      <c r="F29" s="15">
        <v>30014</v>
      </c>
    </row>
    <row r="30" spans="2:6" ht="27.75" customHeight="1">
      <c r="B30" s="88" t="s">
        <v>28</v>
      </c>
      <c r="C30" s="88"/>
      <c r="D30" s="88"/>
      <c r="E30" s="88"/>
      <c r="F30" s="88"/>
    </row>
  </sheetData>
  <sheetProtection/>
  <mergeCells count="10">
    <mergeCell ref="B30:F30"/>
    <mergeCell ref="B8:B9"/>
    <mergeCell ref="C8:C9"/>
    <mergeCell ref="D8:E8"/>
    <mergeCell ref="F8:F9"/>
    <mergeCell ref="B2:F2"/>
    <mergeCell ref="B3:F3"/>
    <mergeCell ref="B4:F4"/>
    <mergeCell ref="B5:F5"/>
    <mergeCell ref="B6:F6"/>
  </mergeCells>
  <printOptions/>
  <pageMargins left="0.7086614173228347" right="0.7086614173228347" top="0.7480314960629921" bottom="0.7480314960629921" header="0.31496062992125984" footer="0.31496062992125984"/>
  <pageSetup fitToHeight="1" fitToWidth="1" horizontalDpi="600" verticalDpi="600" orientation="portrait" scale="47" r:id="rId1"/>
</worksheet>
</file>

<file path=xl/worksheets/sheet4.xml><?xml version="1.0" encoding="utf-8"?>
<worksheet xmlns="http://schemas.openxmlformats.org/spreadsheetml/2006/main" xmlns:r="http://schemas.openxmlformats.org/officeDocument/2006/relationships">
  <sheetPr>
    <pageSetUpPr fitToPage="1"/>
  </sheetPr>
  <dimension ref="A1:L42"/>
  <sheetViews>
    <sheetView showGridLines="0" zoomScalePageLayoutView="0" workbookViewId="0" topLeftCell="A1">
      <pane xSplit="1" ySplit="11" topLeftCell="B12" activePane="bottomRight" state="frozen"/>
      <selection pane="topLeft" activeCell="C12" sqref="C12"/>
      <selection pane="topRight" activeCell="C12" sqref="C12"/>
      <selection pane="bottomLeft" activeCell="C12" sqref="C12"/>
      <selection pane="bottomRight" activeCell="C12" sqref="C12"/>
    </sheetView>
  </sheetViews>
  <sheetFormatPr defaultColWidth="11.421875" defaultRowHeight="15"/>
  <cols>
    <col min="1" max="1" width="1.8515625" style="0" customWidth="1"/>
    <col min="2" max="2" width="46.00390625" style="0" customWidth="1"/>
    <col min="3" max="3" width="20.8515625" style="0" customWidth="1"/>
    <col min="4" max="4" width="18.421875" style="72" customWidth="1"/>
    <col min="5" max="6" width="18.421875" style="0" customWidth="1"/>
    <col min="7" max="7" width="1.8515625" style="0" customWidth="1"/>
    <col min="8" max="8" width="15.140625" style="0" bestFit="1" customWidth="1"/>
    <col min="9" max="9" width="23.57421875" style="0" bestFit="1" customWidth="1"/>
    <col min="10" max="10" width="16.8515625" style="0" bestFit="1" customWidth="1"/>
    <col min="11" max="11" width="13.140625" style="0" bestFit="1" customWidth="1"/>
  </cols>
  <sheetData>
    <row r="1" spans="1:5" s="2" customFormat="1" ht="12">
      <c r="A1" s="9"/>
      <c r="B1" s="17"/>
      <c r="C1" s="17"/>
      <c r="E1" s="5"/>
    </row>
    <row r="2" spans="1:6" s="2" customFormat="1" ht="15">
      <c r="A2" s="9"/>
      <c r="B2" s="73" t="s">
        <v>0</v>
      </c>
      <c r="C2" s="73"/>
      <c r="D2" s="73"/>
      <c r="E2" s="73"/>
      <c r="F2" s="73"/>
    </row>
    <row r="3" spans="1:6" s="2" customFormat="1" ht="15">
      <c r="A3" s="9"/>
      <c r="B3" s="73" t="s">
        <v>12</v>
      </c>
      <c r="C3" s="73"/>
      <c r="D3" s="73"/>
      <c r="E3" s="73"/>
      <c r="F3" s="73"/>
    </row>
    <row r="4" spans="1:6" s="2" customFormat="1" ht="15">
      <c r="A4" s="9"/>
      <c r="B4" s="73" t="s">
        <v>1</v>
      </c>
      <c r="C4" s="73"/>
      <c r="D4" s="73"/>
      <c r="E4" s="73"/>
      <c r="F4" s="73"/>
    </row>
    <row r="5" spans="1:7" s="2" customFormat="1" ht="13.5">
      <c r="A5" s="9"/>
      <c r="B5" s="74" t="s">
        <v>5</v>
      </c>
      <c r="C5" s="74"/>
      <c r="D5" s="74"/>
      <c r="E5" s="74"/>
      <c r="F5" s="74"/>
      <c r="G5" s="10"/>
    </row>
    <row r="6" spans="1:6" s="2" customFormat="1" ht="12.75">
      <c r="A6" s="9"/>
      <c r="B6" s="75" t="s">
        <v>46</v>
      </c>
      <c r="C6" s="75"/>
      <c r="D6" s="75"/>
      <c r="E6" s="75"/>
      <c r="F6" s="75"/>
    </row>
    <row r="7" spans="1:6" s="2" customFormat="1" ht="13.5" thickBot="1">
      <c r="A7" s="9"/>
      <c r="B7" s="22"/>
      <c r="C7" s="22"/>
      <c r="D7" s="22"/>
      <c r="E7" s="22"/>
      <c r="F7" s="22"/>
    </row>
    <row r="8" spans="2:12" ht="15.75" thickBot="1">
      <c r="B8" s="76" t="s">
        <v>211</v>
      </c>
      <c r="C8" s="76" t="s">
        <v>212</v>
      </c>
      <c r="D8" s="19" t="s">
        <v>213</v>
      </c>
      <c r="E8" s="19"/>
      <c r="F8" s="77" t="s">
        <v>214</v>
      </c>
      <c r="H8" s="61"/>
      <c r="I8" s="61"/>
      <c r="J8" s="1"/>
      <c r="K8" s="1"/>
      <c r="L8" s="1"/>
    </row>
    <row r="9" spans="2:12" ht="15.75" thickBot="1">
      <c r="B9" s="77"/>
      <c r="C9" s="77"/>
      <c r="D9" s="20" t="s">
        <v>2</v>
      </c>
      <c r="E9" s="20" t="s">
        <v>3</v>
      </c>
      <c r="F9" s="93"/>
      <c r="J9" s="1"/>
      <c r="K9" s="1"/>
      <c r="L9" s="1"/>
    </row>
    <row r="10" spans="2:12" ht="15.75" customHeight="1" thickBot="1">
      <c r="B10" s="94" t="s">
        <v>215</v>
      </c>
      <c r="C10" s="95"/>
      <c r="D10" s="95"/>
      <c r="E10" s="95"/>
      <c r="F10" s="96"/>
      <c r="J10" s="1"/>
      <c r="K10" s="1"/>
      <c r="L10" s="1"/>
    </row>
    <row r="11" spans="2:12" ht="15">
      <c r="B11" s="62" t="s">
        <v>216</v>
      </c>
      <c r="C11" s="63" t="s">
        <v>217</v>
      </c>
      <c r="D11" s="64">
        <v>3060947946.82</v>
      </c>
      <c r="E11" s="64">
        <v>3060947946.82</v>
      </c>
      <c r="F11" s="65">
        <v>0</v>
      </c>
      <c r="J11" s="1"/>
      <c r="K11" s="1"/>
      <c r="L11" s="1"/>
    </row>
    <row r="12" spans="2:12" ht="15">
      <c r="B12" s="62" t="s">
        <v>218</v>
      </c>
      <c r="C12" s="63" t="s">
        <v>217</v>
      </c>
      <c r="D12" s="64">
        <v>892648042</v>
      </c>
      <c r="E12" s="64">
        <v>892648042</v>
      </c>
      <c r="F12" s="65">
        <v>0</v>
      </c>
      <c r="J12" s="1"/>
      <c r="K12" s="1"/>
      <c r="L12" s="1"/>
    </row>
    <row r="13" spans="2:12" ht="15">
      <c r="B13" s="62" t="s">
        <v>219</v>
      </c>
      <c r="C13" s="63" t="s">
        <v>217</v>
      </c>
      <c r="D13" s="64">
        <v>558153073.0544546</v>
      </c>
      <c r="E13" s="64">
        <v>558153073.0544546</v>
      </c>
      <c r="F13" s="65">
        <v>0</v>
      </c>
      <c r="H13" s="66"/>
      <c r="J13" s="1"/>
      <c r="K13" s="1"/>
      <c r="L13" s="1"/>
    </row>
    <row r="14" spans="2:12" ht="15">
      <c r="B14" s="62" t="s">
        <v>220</v>
      </c>
      <c r="C14" s="63" t="s">
        <v>217</v>
      </c>
      <c r="D14" s="64">
        <v>201036906</v>
      </c>
      <c r="E14" s="64">
        <v>201036906</v>
      </c>
      <c r="F14" s="65">
        <v>0</v>
      </c>
      <c r="J14" s="1"/>
      <c r="K14" s="1"/>
      <c r="L14" s="1"/>
    </row>
    <row r="15" spans="2:12" ht="15">
      <c r="B15" s="62" t="s">
        <v>221</v>
      </c>
      <c r="C15" s="63" t="s">
        <v>217</v>
      </c>
      <c r="D15" s="64">
        <v>74205890</v>
      </c>
      <c r="E15" s="64">
        <v>74205890</v>
      </c>
      <c r="F15" s="65">
        <v>0</v>
      </c>
      <c r="J15" s="1"/>
      <c r="K15" s="1"/>
      <c r="L15" s="1"/>
    </row>
    <row r="16" spans="2:12" ht="15">
      <c r="B16" s="62" t="s">
        <v>222</v>
      </c>
      <c r="C16" s="63" t="s">
        <v>217</v>
      </c>
      <c r="D16" s="64">
        <v>81089233</v>
      </c>
      <c r="E16" s="64">
        <v>81089233</v>
      </c>
      <c r="F16" s="65">
        <v>0</v>
      </c>
      <c r="J16" s="1"/>
      <c r="K16" s="1"/>
      <c r="L16" s="1"/>
    </row>
    <row r="17" spans="2:12" ht="15">
      <c r="B17" s="62" t="s">
        <v>223</v>
      </c>
      <c r="C17" s="63" t="s">
        <v>217</v>
      </c>
      <c r="D17" s="64">
        <v>76914966</v>
      </c>
      <c r="E17" s="64">
        <v>76914966</v>
      </c>
      <c r="F17" s="65">
        <v>0</v>
      </c>
      <c r="J17" s="1"/>
      <c r="K17" s="1"/>
      <c r="L17" s="1"/>
    </row>
    <row r="18" spans="2:12" ht="15">
      <c r="B18" s="62" t="s">
        <v>224</v>
      </c>
      <c r="C18" s="63" t="s">
        <v>217</v>
      </c>
      <c r="D18" s="64">
        <v>43299565</v>
      </c>
      <c r="E18" s="64">
        <v>43299565</v>
      </c>
      <c r="F18" s="65">
        <v>0</v>
      </c>
      <c r="J18" s="1"/>
      <c r="K18" s="1"/>
      <c r="L18" s="1"/>
    </row>
    <row r="19" spans="2:12" ht="15">
      <c r="B19" s="62" t="s">
        <v>225</v>
      </c>
      <c r="C19" s="63" t="s">
        <v>217</v>
      </c>
      <c r="D19" s="64">
        <v>9587544</v>
      </c>
      <c r="E19" s="64">
        <v>9587544</v>
      </c>
      <c r="F19" s="65">
        <v>0</v>
      </c>
      <c r="J19" s="1"/>
      <c r="K19" s="1"/>
      <c r="L19" s="1"/>
    </row>
    <row r="20" spans="2:12" ht="83.25" customHeight="1">
      <c r="B20" s="62" t="s">
        <v>226</v>
      </c>
      <c r="C20" s="63" t="s">
        <v>217</v>
      </c>
      <c r="D20" s="64">
        <v>41128</v>
      </c>
      <c r="E20" s="64">
        <v>41128</v>
      </c>
      <c r="F20" s="65">
        <v>0</v>
      </c>
      <c r="K20" s="1"/>
      <c r="L20" s="1"/>
    </row>
    <row r="21" spans="2:12" ht="15">
      <c r="B21" s="62" t="s">
        <v>227</v>
      </c>
      <c r="C21" s="63" t="s">
        <v>217</v>
      </c>
      <c r="D21" s="64">
        <v>7962440</v>
      </c>
      <c r="E21" s="64">
        <v>7962440</v>
      </c>
      <c r="F21" s="65">
        <v>0</v>
      </c>
      <c r="I21" s="67"/>
      <c r="J21" s="68"/>
      <c r="K21" s="1"/>
      <c r="L21" s="1"/>
    </row>
    <row r="22" spans="2:12" ht="15">
      <c r="B22" s="97" t="s">
        <v>228</v>
      </c>
      <c r="C22" s="98"/>
      <c r="D22" s="98"/>
      <c r="E22" s="98"/>
      <c r="F22" s="99"/>
      <c r="I22" s="67"/>
      <c r="J22" s="1"/>
      <c r="K22" s="1"/>
      <c r="L22" s="1"/>
    </row>
    <row r="23" spans="2:12" ht="36">
      <c r="B23" s="69" t="s">
        <v>229</v>
      </c>
      <c r="C23" s="63" t="s">
        <v>217</v>
      </c>
      <c r="D23" s="70">
        <v>0</v>
      </c>
      <c r="E23" s="71">
        <v>0</v>
      </c>
      <c r="F23" s="65">
        <v>4208605.76</v>
      </c>
      <c r="I23" s="67"/>
      <c r="K23" s="1"/>
      <c r="L23" s="1"/>
    </row>
    <row r="24" spans="2:12" ht="36">
      <c r="B24" s="69" t="s">
        <v>230</v>
      </c>
      <c r="C24" s="63" t="s">
        <v>217</v>
      </c>
      <c r="D24" s="70">
        <v>0</v>
      </c>
      <c r="E24" s="71">
        <v>0</v>
      </c>
      <c r="F24" s="65">
        <v>1349505</v>
      </c>
      <c r="K24" s="1"/>
      <c r="L24" s="1"/>
    </row>
    <row r="25" spans="2:12" ht="36">
      <c r="B25" s="69" t="s">
        <v>231</v>
      </c>
      <c r="C25" s="63" t="s">
        <v>217</v>
      </c>
      <c r="D25" s="70">
        <v>787407113</v>
      </c>
      <c r="E25" s="70">
        <v>787407113</v>
      </c>
      <c r="F25" s="65">
        <v>0</v>
      </c>
      <c r="K25" s="1"/>
      <c r="L25" s="1"/>
    </row>
    <row r="26" spans="2:12" ht="48">
      <c r="B26" s="69" t="s">
        <v>232</v>
      </c>
      <c r="C26" s="63" t="s">
        <v>217</v>
      </c>
      <c r="D26" s="70">
        <v>3.36</v>
      </c>
      <c r="E26" s="70">
        <v>3.36</v>
      </c>
      <c r="F26" s="70">
        <v>0</v>
      </c>
      <c r="K26" s="1"/>
      <c r="L26" s="1"/>
    </row>
    <row r="27" spans="2:12" ht="48">
      <c r="B27" s="69" t="s">
        <v>233</v>
      </c>
      <c r="C27" s="63" t="s">
        <v>217</v>
      </c>
      <c r="D27" s="70">
        <v>0</v>
      </c>
      <c r="E27" s="71">
        <v>0</v>
      </c>
      <c r="F27" s="65">
        <v>438136.92000000004</v>
      </c>
      <c r="K27" s="1"/>
      <c r="L27" s="1"/>
    </row>
    <row r="28" spans="2:12" ht="48">
      <c r="B28" s="69" t="s">
        <v>234</v>
      </c>
      <c r="C28" s="63" t="s">
        <v>217</v>
      </c>
      <c r="D28" s="70">
        <v>0</v>
      </c>
      <c r="E28" s="71">
        <v>0</v>
      </c>
      <c r="F28" s="65">
        <v>440450</v>
      </c>
      <c r="K28" s="1"/>
      <c r="L28" s="1"/>
    </row>
    <row r="29" spans="2:12" ht="36">
      <c r="B29" s="69" t="s">
        <v>235</v>
      </c>
      <c r="C29" s="63" t="s">
        <v>217</v>
      </c>
      <c r="D29" s="70">
        <v>1800585083</v>
      </c>
      <c r="E29" s="70">
        <v>1800585083</v>
      </c>
      <c r="F29" s="65">
        <v>0</v>
      </c>
      <c r="K29" s="1"/>
      <c r="L29" s="1"/>
    </row>
    <row r="30" spans="2:12" ht="84">
      <c r="B30" s="69" t="s">
        <v>236</v>
      </c>
      <c r="C30" s="63" t="s">
        <v>217</v>
      </c>
      <c r="D30" s="70">
        <v>2.42</v>
      </c>
      <c r="E30" s="70">
        <v>2.42</v>
      </c>
      <c r="F30" s="65">
        <v>0</v>
      </c>
      <c r="K30" s="1"/>
      <c r="L30" s="1"/>
    </row>
    <row r="31" spans="2:12" ht="60">
      <c r="B31" s="69" t="s">
        <v>237</v>
      </c>
      <c r="C31" s="63" t="s">
        <v>217</v>
      </c>
      <c r="D31" s="70">
        <v>3.41</v>
      </c>
      <c r="E31" s="70">
        <v>3.41</v>
      </c>
      <c r="F31" s="65"/>
      <c r="K31" s="1"/>
      <c r="L31" s="1"/>
    </row>
    <row r="32" spans="2:6" ht="15">
      <c r="B32" s="91"/>
      <c r="C32" s="91"/>
      <c r="D32" s="91"/>
      <c r="E32" s="91"/>
      <c r="F32" s="91"/>
    </row>
    <row r="33" spans="2:6" ht="15">
      <c r="B33" s="92" t="s">
        <v>238</v>
      </c>
      <c r="C33" s="92"/>
      <c r="D33" s="92"/>
      <c r="E33" s="92"/>
      <c r="F33" s="92"/>
    </row>
    <row r="34" spans="2:6" ht="15">
      <c r="B34" s="92" t="s">
        <v>239</v>
      </c>
      <c r="C34" s="92"/>
      <c r="D34" s="92"/>
      <c r="E34" s="92"/>
      <c r="F34" s="92"/>
    </row>
    <row r="35" spans="2:6" ht="15">
      <c r="B35" s="92"/>
      <c r="C35" s="92"/>
      <c r="D35" s="92"/>
      <c r="E35" s="92"/>
      <c r="F35" s="92"/>
    </row>
    <row r="36" spans="2:6" ht="15">
      <c r="B36" s="92" t="s">
        <v>240</v>
      </c>
      <c r="C36" s="92"/>
      <c r="D36" s="92"/>
      <c r="E36" s="92"/>
      <c r="F36" s="92"/>
    </row>
    <row r="37" spans="2:6" ht="15">
      <c r="B37" s="92"/>
      <c r="C37" s="92"/>
      <c r="D37" s="92"/>
      <c r="E37" s="92"/>
      <c r="F37" s="92"/>
    </row>
    <row r="39" spans="2:6" ht="15">
      <c r="B39" s="92" t="s">
        <v>241</v>
      </c>
      <c r="C39" s="92"/>
      <c r="D39" s="92"/>
      <c r="E39" s="92"/>
      <c r="F39" s="92"/>
    </row>
    <row r="40" spans="2:6" ht="15">
      <c r="B40" s="92"/>
      <c r="C40" s="92"/>
      <c r="D40" s="92"/>
      <c r="E40" s="92"/>
      <c r="F40" s="92"/>
    </row>
    <row r="41" spans="2:6" ht="15">
      <c r="B41" s="92" t="s">
        <v>242</v>
      </c>
      <c r="C41" s="92"/>
      <c r="D41" s="92"/>
      <c r="E41" s="92"/>
      <c r="F41" s="92"/>
    </row>
    <row r="42" spans="2:6" ht="15">
      <c r="B42" s="92"/>
      <c r="C42" s="92"/>
      <c r="D42" s="92"/>
      <c r="E42" s="92"/>
      <c r="F42" s="92"/>
    </row>
  </sheetData>
  <sheetProtection/>
  <mergeCells count="16">
    <mergeCell ref="B36:F37"/>
    <mergeCell ref="B39:F40"/>
    <mergeCell ref="B41:F42"/>
    <mergeCell ref="B8:B9"/>
    <mergeCell ref="C8:C9"/>
    <mergeCell ref="F8:F9"/>
    <mergeCell ref="B10:F10"/>
    <mergeCell ref="B22:F22"/>
    <mergeCell ref="B2:F2"/>
    <mergeCell ref="B3:F3"/>
    <mergeCell ref="B4:F4"/>
    <mergeCell ref="B32:F32"/>
    <mergeCell ref="B33:F33"/>
    <mergeCell ref="B34:F35"/>
    <mergeCell ref="B5:F5"/>
    <mergeCell ref="B6:F6"/>
  </mergeCells>
  <printOptions horizontalCentered="1"/>
  <pageMargins left="0.3937007874015748" right="0.3937007874015748" top="0.3937007874015748" bottom="0.3937007874015748" header="0.31496062992125984" footer="0.31496062992125984"/>
  <pageSetup fitToHeight="1" fitToWidth="1" horizontalDpi="600" verticalDpi="600" orientation="portrait"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Ramos Hernández, Antonio</dc:creator>
  <cp:keywords/>
  <dc:description/>
  <cp:lastModifiedBy>Parra Garrido, Leslie Andrea</cp:lastModifiedBy>
  <cp:lastPrinted>2023-02-08T20:51:44Z</cp:lastPrinted>
  <dcterms:created xsi:type="dcterms:W3CDTF">2018-07-25T16:00:35Z</dcterms:created>
  <dcterms:modified xsi:type="dcterms:W3CDTF">2023-02-08T20:52:14Z</dcterms:modified>
  <cp:category/>
  <cp:version/>
  <cp:contentType/>
  <cp:contentStatus/>
</cp:coreProperties>
</file>